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Dashboard ULA 2024" sheetId="1" state="visible" r:id="rId1"/>
  </sheets>
  <definedNames>
    <definedName name="_xlnm._FilterDatabase" localSheetId="0" hidden="1">'Dashboard ULA 2024'!$A$3:$Q$63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€ #,##0.00"/>
  </numFmts>
  <fonts count="5">
    <font>
      <name val="Calibri"/>
      <family val="2"/>
      <color theme="1"/>
      <sz val="11"/>
      <scheme val="minor"/>
    </font>
    <font>
      <b val="1"/>
      <color rgb="001F4E79"/>
      <sz val="14"/>
    </font>
    <font>
      <b val="1"/>
      <color rgb="00FFFFFF"/>
      <sz val="11"/>
    </font>
    <font>
      <b val="1"/>
      <color rgb="00FFFFFF"/>
    </font>
    <font>
      <b val="1"/>
    </font>
  </fonts>
  <fills count="4">
    <fill>
      <patternFill/>
    </fill>
    <fill>
      <patternFill patternType="gray125"/>
    </fill>
    <fill>
      <patternFill patternType="solid">
        <fgColor rgb="001F4E79"/>
      </patternFill>
    </fill>
    <fill>
      <patternFill patternType="solid">
        <fgColor rgb="00D9D9D9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15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2" fontId="0" fillId="0" borderId="1" pivotButton="0" quotePrefix="0" xfId="0"/>
    <xf numFmtId="1" fontId="0" fillId="0" borderId="1" pivotButton="0" quotePrefix="0" xfId="0"/>
    <xf numFmtId="164" fontId="0" fillId="0" borderId="1" pivotButton="0" quotePrefix="0" xfId="0"/>
    <xf numFmtId="10" fontId="0" fillId="0" borderId="1" pivotButton="0" quotePrefix="0" xfId="0"/>
    <xf numFmtId="0" fontId="3" fillId="2" borderId="0" pivotButton="0" quotePrefix="0" xfId="0"/>
    <xf numFmtId="0" fontId="4" fillId="0" borderId="0" pivotButton="0" quotePrefix="0" xfId="0"/>
    <xf numFmtId="2" fontId="0" fillId="0" borderId="0" pivotButton="0" quotePrefix="0" xfId="0"/>
    <xf numFmtId="164" fontId="0" fillId="0" borderId="0" pivotButton="0" quotePrefix="0" xfId="0"/>
    <xf numFmtId="10" fontId="0" fillId="0" borderId="0" pivotButton="0" quotePrefix="0" xfId="0"/>
    <xf numFmtId="0" fontId="4" fillId="3" borderId="0" pivotButton="0" quotePrefix="0" xfId="0"/>
    <xf numFmtId="1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ULA per Sede</a:t>
            </a:r>
          </a:p>
        </rich>
      </tx>
    </title>
    <plotArea>
      <barChart>
        <barDir val="col"/>
        <grouping val="clustered"/>
        <ser>
          <idx val="0"/>
          <order val="0"/>
          <spPr>
            <a:ln>
              <a:prstDash val="solid"/>
            </a:ln>
          </spPr>
          <cat>
            <numRef>
              <f>'Dashboard ULA 2024'!$A$79:$A$81</f>
            </numRef>
          </cat>
          <val>
            <numRef>
              <f>'Dashboard ULA 2024'!$B$79:$B$81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Distribuzione Costi per Sede</a:t>
            </a:r>
          </a:p>
        </rich>
      </tx>
    </title>
    <plotArea>
      <pieChart>
        <varyColors val="1"/>
        <ser>
          <idx val="0"/>
          <order val="0"/>
          <spPr>
            <a:ln>
              <a:prstDash val="solid"/>
            </a:ln>
          </spPr>
          <cat>
            <numRef>
              <f>'Dashboard ULA 2024'!$A$79:$A$81</f>
            </numRef>
          </cat>
          <val>
            <numRef>
              <f>'Dashboard ULA 2024'!$C$79:$C$81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Trend Ore Straordinari Mensili</a:t>
            </a:r>
          </a:p>
        </rich>
      </tx>
    </title>
    <plotArea>
      <lineChart>
        <grouping val="standard"/>
        <ser>
          <idx val="0"/>
          <order val="0"/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'Dashboard ULA 2024'!$A$84:$A$95</f>
            </numRef>
          </cat>
          <val>
            <numRef>
              <f>'Dashboard ULA 2024'!$B$84:$B$95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4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4</col>
      <colOff>0</colOff>
      <row>36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Q95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4" customWidth="1" min="1" max="1"/>
    <col width="14" customWidth="1" min="2" max="2"/>
    <col width="14" customWidth="1" min="3" max="3"/>
    <col width="14" customWidth="1" min="4" max="4"/>
    <col width="14" customWidth="1" min="5" max="5"/>
    <col width="14" customWidth="1" min="6" max="6"/>
    <col width="14" customWidth="1" min="7" max="7"/>
    <col width="14" customWidth="1" min="8" max="8"/>
    <col width="14" customWidth="1" min="9" max="9"/>
    <col width="14" customWidth="1" min="10" max="10"/>
    <col width="14" customWidth="1" min="11" max="11"/>
    <col width="14" customWidth="1" min="12" max="12"/>
    <col width="14" customWidth="1" min="13" max="13"/>
    <col width="14" customWidth="1" min="14" max="14"/>
    <col width="14" customWidth="1" min="15" max="15"/>
    <col width="14" customWidth="1" min="16" max="16"/>
    <col width="14" customWidth="1" min="17" max="17"/>
  </cols>
  <sheetData>
    <row r="1">
      <c r="A1" s="1" t="inlineStr">
        <is>
          <t>Dashboard ULA 2024 - Consulenza IT</t>
        </is>
      </c>
    </row>
    <row r="3">
      <c r="A3" s="2" t="inlineStr">
        <is>
          <t>Matricola</t>
        </is>
      </c>
      <c r="B3" s="2" t="inlineStr">
        <is>
          <t>Cognome</t>
        </is>
      </c>
      <c r="C3" s="2" t="inlineStr">
        <is>
          <t>Nome</t>
        </is>
      </c>
      <c r="D3" s="2" t="inlineStr">
        <is>
          <t>Sede</t>
        </is>
      </c>
      <c r="E3" s="2" t="inlineStr">
        <is>
          <t>Contratto</t>
        </is>
      </c>
      <c r="F3" s="2" t="inlineStr">
        <is>
          <t>Fattore_PT</t>
        </is>
      </c>
      <c r="G3" s="2" t="inlineStr">
        <is>
          <t>Data Assunzione</t>
        </is>
      </c>
      <c r="H3" s="2" t="inlineStr">
        <is>
          <t>Ore Lavorate</t>
        </is>
      </c>
      <c r="I3" s="2" t="inlineStr">
        <is>
          <t>Ore Teoriche</t>
        </is>
      </c>
      <c r="J3" s="2" t="inlineStr">
        <is>
          <t>Straordinari</t>
        </is>
      </c>
      <c r="K3" s="2" t="inlineStr">
        <is>
          <t>Ferie</t>
        </is>
      </c>
      <c r="L3" s="2" t="inlineStr">
        <is>
          <t>Malattia</t>
        </is>
      </c>
      <c r="M3" s="2" t="inlineStr">
        <is>
          <t>Permessi</t>
        </is>
      </c>
      <c r="N3" s="2" t="inlineStr">
        <is>
          <t>ULA</t>
        </is>
      </c>
      <c r="O3" s="2" t="inlineStr">
        <is>
          <t>Costo Orario</t>
        </is>
      </c>
      <c r="P3" s="2" t="inlineStr">
        <is>
          <t>Costo Totale</t>
        </is>
      </c>
      <c r="Q3" s="2" t="inlineStr">
        <is>
          <t>Assenteismo</t>
        </is>
      </c>
    </row>
    <row r="4">
      <c r="A4" s="3" t="inlineStr">
        <is>
          <t>M1001</t>
        </is>
      </c>
      <c r="B4" s="3" t="inlineStr">
        <is>
          <t>Rossi</t>
        </is>
      </c>
      <c r="C4" s="3" t="inlineStr">
        <is>
          <t>Luca</t>
        </is>
      </c>
      <c r="D4" s="3" t="inlineStr">
        <is>
          <t>Milano</t>
        </is>
      </c>
      <c r="E4" s="3" t="inlineStr">
        <is>
          <t>FT</t>
        </is>
      </c>
      <c r="F4" s="4" t="n">
        <v>1</v>
      </c>
      <c r="G4" s="3" t="inlineStr">
        <is>
          <t>15/01/2015</t>
        </is>
      </c>
      <c r="H4" s="5" t="n">
        <v>1922</v>
      </c>
      <c r="I4" s="5" t="n">
        <v>2080</v>
      </c>
      <c r="J4" s="5" t="n">
        <v>40</v>
      </c>
      <c r="K4" s="5" t="n">
        <v>90</v>
      </c>
      <c r="L4" s="5" t="n">
        <v>5</v>
      </c>
      <c r="M4" s="5" t="n">
        <v>20</v>
      </c>
      <c r="N4" s="4">
        <f>H4/2080</f>
        <v/>
      </c>
      <c r="O4" s="6" t="n">
        <v>22</v>
      </c>
      <c r="P4" s="6">
        <f>H4*O4</f>
        <v/>
      </c>
      <c r="Q4" s="7">
        <f>(K4+L4+M4)/I4</f>
        <v/>
      </c>
    </row>
    <row r="5">
      <c r="A5" s="3" t="inlineStr">
        <is>
          <t>M1002</t>
        </is>
      </c>
      <c r="B5" s="3" t="inlineStr">
        <is>
          <t>Bianchi</t>
        </is>
      </c>
      <c r="C5" s="3" t="inlineStr">
        <is>
          <t>Sara</t>
        </is>
      </c>
      <c r="D5" s="3" t="inlineStr">
        <is>
          <t>Roma</t>
        </is>
      </c>
      <c r="E5" s="3" t="inlineStr">
        <is>
          <t>PT</t>
        </is>
      </c>
      <c r="F5" s="4" t="n">
        <v>0.6</v>
      </c>
      <c r="G5" s="3" t="inlineStr">
        <is>
          <t>16/02/2016</t>
        </is>
      </c>
      <c r="H5" s="5" t="n">
        <v>1173</v>
      </c>
      <c r="I5" s="5" t="n">
        <v>1248</v>
      </c>
      <c r="J5" s="5" t="n">
        <v>41</v>
      </c>
      <c r="K5" s="5" t="n">
        <v>93</v>
      </c>
      <c r="L5" s="5" t="n">
        <v>6</v>
      </c>
      <c r="M5" s="5" t="n">
        <v>21</v>
      </c>
      <c r="N5" s="4">
        <f>H5/2080</f>
        <v/>
      </c>
      <c r="O5" s="6" t="n">
        <v>23</v>
      </c>
      <c r="P5" s="6">
        <f>H5*O5</f>
        <v/>
      </c>
      <c r="Q5" s="7">
        <f>(K5+L5+M5)/I5</f>
        <v/>
      </c>
    </row>
    <row r="6">
      <c r="A6" s="3" t="inlineStr">
        <is>
          <t>M1003</t>
        </is>
      </c>
      <c r="B6" s="3" t="inlineStr">
        <is>
          <t>Verdi</t>
        </is>
      </c>
      <c r="C6" s="3" t="inlineStr">
        <is>
          <t>Marco</t>
        </is>
      </c>
      <c r="D6" s="3" t="inlineStr">
        <is>
          <t>Torino</t>
        </is>
      </c>
      <c r="E6" s="3" t="inlineStr">
        <is>
          <t>FT</t>
        </is>
      </c>
      <c r="F6" s="4" t="n">
        <v>1</v>
      </c>
      <c r="G6" s="3" t="inlineStr">
        <is>
          <t>17/03/2017</t>
        </is>
      </c>
      <c r="H6" s="5" t="n">
        <v>1922</v>
      </c>
      <c r="I6" s="5" t="n">
        <v>2080</v>
      </c>
      <c r="J6" s="5" t="n">
        <v>42</v>
      </c>
      <c r="K6" s="5" t="n">
        <v>96</v>
      </c>
      <c r="L6" s="5" t="n">
        <v>7</v>
      </c>
      <c r="M6" s="5" t="n">
        <v>22</v>
      </c>
      <c r="N6" s="4">
        <f>H6/2080</f>
        <v/>
      </c>
      <c r="O6" s="6" t="n">
        <v>24</v>
      </c>
      <c r="P6" s="6">
        <f>H6*O6</f>
        <v/>
      </c>
      <c r="Q6" s="7">
        <f>(K6+L6+M6)/I6</f>
        <v/>
      </c>
    </row>
    <row r="7">
      <c r="A7" s="3" t="inlineStr">
        <is>
          <t>M1004</t>
        </is>
      </c>
      <c r="B7" s="3" t="inlineStr">
        <is>
          <t>Galli</t>
        </is>
      </c>
      <c r="C7" s="3" t="inlineStr">
        <is>
          <t>Giulia</t>
        </is>
      </c>
      <c r="D7" s="3" t="inlineStr">
        <is>
          <t>Milano</t>
        </is>
      </c>
      <c r="E7" s="3" t="inlineStr">
        <is>
          <t>PT</t>
        </is>
      </c>
      <c r="F7" s="4" t="n">
        <v>0.5</v>
      </c>
      <c r="G7" s="3" t="inlineStr">
        <is>
          <t>18/04/2018</t>
        </is>
      </c>
      <c r="H7" s="5" t="n">
        <v>986</v>
      </c>
      <c r="I7" s="5" t="n">
        <v>1040</v>
      </c>
      <c r="J7" s="5" t="n">
        <v>43</v>
      </c>
      <c r="K7" s="5" t="n">
        <v>99</v>
      </c>
      <c r="L7" s="5" t="n">
        <v>8</v>
      </c>
      <c r="M7" s="5" t="n">
        <v>23</v>
      </c>
      <c r="N7" s="4">
        <f>H7/2080</f>
        <v/>
      </c>
      <c r="O7" s="6" t="n">
        <v>25</v>
      </c>
      <c r="P7" s="6">
        <f>H7*O7</f>
        <v/>
      </c>
      <c r="Q7" s="7">
        <f>(K7+L7+M7)/I7</f>
        <v/>
      </c>
    </row>
    <row r="8">
      <c r="A8" s="3" t="inlineStr">
        <is>
          <t>M1005</t>
        </is>
      </c>
      <c r="B8" s="3" t="inlineStr">
        <is>
          <t>Neri</t>
        </is>
      </c>
      <c r="C8" s="3" t="inlineStr">
        <is>
          <t>Paolo</t>
        </is>
      </c>
      <c r="D8" s="3" t="inlineStr">
        <is>
          <t>Roma</t>
        </is>
      </c>
      <c r="E8" s="3" t="inlineStr">
        <is>
          <t>FT</t>
        </is>
      </c>
      <c r="F8" s="4" t="n">
        <v>1</v>
      </c>
      <c r="G8" s="3" t="inlineStr">
        <is>
          <t>19/05/2019</t>
        </is>
      </c>
      <c r="H8" s="5" t="n">
        <v>1922</v>
      </c>
      <c r="I8" s="5" t="n">
        <v>2080</v>
      </c>
      <c r="J8" s="5" t="n">
        <v>44</v>
      </c>
      <c r="K8" s="5" t="n">
        <v>102</v>
      </c>
      <c r="L8" s="5" t="n">
        <v>9</v>
      </c>
      <c r="M8" s="5" t="n">
        <v>24</v>
      </c>
      <c r="N8" s="4">
        <f>H8/2080</f>
        <v/>
      </c>
      <c r="O8" s="6" t="n">
        <v>26</v>
      </c>
      <c r="P8" s="6">
        <f>H8*O8</f>
        <v/>
      </c>
      <c r="Q8" s="7">
        <f>(K8+L8+M8)/I8</f>
        <v/>
      </c>
    </row>
    <row r="9">
      <c r="A9" s="3" t="inlineStr">
        <is>
          <t>M1006</t>
        </is>
      </c>
      <c r="B9" s="3" t="inlineStr">
        <is>
          <t>Russo</t>
        </is>
      </c>
      <c r="C9" s="3" t="inlineStr">
        <is>
          <t>Anna</t>
        </is>
      </c>
      <c r="D9" s="3" t="inlineStr">
        <is>
          <t>Torino</t>
        </is>
      </c>
      <c r="E9" s="3" t="inlineStr">
        <is>
          <t>PT</t>
        </is>
      </c>
      <c r="F9" s="4" t="n">
        <v>0.6</v>
      </c>
      <c r="G9" s="3" t="inlineStr">
        <is>
          <t>20/06/2020</t>
        </is>
      </c>
      <c r="H9" s="5" t="n">
        <v>1173</v>
      </c>
      <c r="I9" s="5" t="n">
        <v>1248</v>
      </c>
      <c r="J9" s="5" t="n">
        <v>45</v>
      </c>
      <c r="K9" s="5" t="n">
        <v>105</v>
      </c>
      <c r="L9" s="5" t="n">
        <v>10</v>
      </c>
      <c r="M9" s="5" t="n">
        <v>25</v>
      </c>
      <c r="N9" s="4">
        <f>H9/2080</f>
        <v/>
      </c>
      <c r="O9" s="6" t="n">
        <v>27</v>
      </c>
      <c r="P9" s="6">
        <f>H9*O9</f>
        <v/>
      </c>
      <c r="Q9" s="7">
        <f>(K9+L9+M9)/I9</f>
        <v/>
      </c>
    </row>
    <row r="10">
      <c r="A10" s="3" t="inlineStr">
        <is>
          <t>M1007</t>
        </is>
      </c>
      <c r="B10" s="3" t="inlineStr">
        <is>
          <t>Ferrari</t>
        </is>
      </c>
      <c r="C10" s="3" t="inlineStr">
        <is>
          <t>Davide</t>
        </is>
      </c>
      <c r="D10" s="3" t="inlineStr">
        <is>
          <t>Milano</t>
        </is>
      </c>
      <c r="E10" s="3" t="inlineStr">
        <is>
          <t>FT</t>
        </is>
      </c>
      <c r="F10" s="4" t="n">
        <v>1</v>
      </c>
      <c r="G10" s="3" t="inlineStr">
        <is>
          <t>21/07/2021</t>
        </is>
      </c>
      <c r="H10" s="5" t="n">
        <v>1922</v>
      </c>
      <c r="I10" s="5" t="n">
        <v>2080</v>
      </c>
      <c r="J10" s="5" t="n">
        <v>46</v>
      </c>
      <c r="K10" s="5" t="n">
        <v>90</v>
      </c>
      <c r="L10" s="5" t="n">
        <v>11</v>
      </c>
      <c r="M10" s="5" t="n">
        <v>26</v>
      </c>
      <c r="N10" s="4">
        <f>H10/2080</f>
        <v/>
      </c>
      <c r="O10" s="6" t="n">
        <v>28</v>
      </c>
      <c r="P10" s="6">
        <f>H10*O10</f>
        <v/>
      </c>
      <c r="Q10" s="7">
        <f>(K10+L10+M10)/I10</f>
        <v/>
      </c>
    </row>
    <row r="11">
      <c r="A11" s="3" t="inlineStr">
        <is>
          <t>M1008</t>
        </is>
      </c>
      <c r="B11" s="3" t="inlineStr">
        <is>
          <t>Conti</t>
        </is>
      </c>
      <c r="C11" s="3" t="inlineStr">
        <is>
          <t>Elisa</t>
        </is>
      </c>
      <c r="D11" s="3" t="inlineStr">
        <is>
          <t>Roma</t>
        </is>
      </c>
      <c r="E11" s="3" t="inlineStr">
        <is>
          <t>PT</t>
        </is>
      </c>
      <c r="F11" s="4" t="n">
        <v>0.6</v>
      </c>
      <c r="G11" s="3" t="inlineStr">
        <is>
          <t>22/08/2022</t>
        </is>
      </c>
      <c r="H11" s="5" t="n">
        <v>1173</v>
      </c>
      <c r="I11" s="5" t="n">
        <v>1248</v>
      </c>
      <c r="J11" s="5" t="n">
        <v>47</v>
      </c>
      <c r="K11" s="5" t="n">
        <v>93</v>
      </c>
      <c r="L11" s="5" t="n">
        <v>12</v>
      </c>
      <c r="M11" s="5" t="n">
        <v>27</v>
      </c>
      <c r="N11" s="4">
        <f>H11/2080</f>
        <v/>
      </c>
      <c r="O11" s="6" t="n">
        <v>29</v>
      </c>
      <c r="P11" s="6">
        <f>H11*O11</f>
        <v/>
      </c>
      <c r="Q11" s="7">
        <f>(K11+L11+M11)/I11</f>
        <v/>
      </c>
    </row>
    <row r="12">
      <c r="A12" s="3" t="inlineStr">
        <is>
          <t>M1009</t>
        </is>
      </c>
      <c r="B12" s="3" t="inlineStr">
        <is>
          <t>Greco</t>
        </is>
      </c>
      <c r="C12" s="3" t="inlineStr">
        <is>
          <t>Giorgio</t>
        </is>
      </c>
      <c r="D12" s="3" t="inlineStr">
        <is>
          <t>Torino</t>
        </is>
      </c>
      <c r="E12" s="3" t="inlineStr">
        <is>
          <t>FT</t>
        </is>
      </c>
      <c r="F12" s="4" t="n">
        <v>1</v>
      </c>
      <c r="G12" s="3" t="inlineStr">
        <is>
          <t>23/09/2023</t>
        </is>
      </c>
      <c r="H12" s="5" t="n">
        <v>1922</v>
      </c>
      <c r="I12" s="5" t="n">
        <v>2080</v>
      </c>
      <c r="J12" s="5" t="n">
        <v>48</v>
      </c>
      <c r="K12" s="5" t="n">
        <v>96</v>
      </c>
      <c r="L12" s="5" t="n">
        <v>13</v>
      </c>
      <c r="M12" s="5" t="n">
        <v>28</v>
      </c>
      <c r="N12" s="4">
        <f>H12/2080</f>
        <v/>
      </c>
      <c r="O12" s="6" t="n">
        <v>30</v>
      </c>
      <c r="P12" s="6">
        <f>H12*O12</f>
        <v/>
      </c>
      <c r="Q12" s="7">
        <f>(K12+L12+M12)/I12</f>
        <v/>
      </c>
    </row>
    <row r="13">
      <c r="A13" s="3" t="inlineStr">
        <is>
          <t>M1010</t>
        </is>
      </c>
      <c r="B13" s="3" t="inlineStr">
        <is>
          <t>Barbieri</t>
        </is>
      </c>
      <c r="C13" s="3" t="inlineStr">
        <is>
          <t>Francesca</t>
        </is>
      </c>
      <c r="D13" s="3" t="inlineStr">
        <is>
          <t>Milano</t>
        </is>
      </c>
      <c r="E13" s="3" t="inlineStr">
        <is>
          <t>PT</t>
        </is>
      </c>
      <c r="F13" s="4" t="n">
        <v>0.5</v>
      </c>
      <c r="G13" s="3" t="inlineStr">
        <is>
          <t>24/10/2015</t>
        </is>
      </c>
      <c r="H13" s="5" t="n">
        <v>986</v>
      </c>
      <c r="I13" s="5" t="n">
        <v>1040</v>
      </c>
      <c r="J13" s="5" t="n">
        <v>49</v>
      </c>
      <c r="K13" s="5" t="n">
        <v>99</v>
      </c>
      <c r="L13" s="5" t="n">
        <v>14</v>
      </c>
      <c r="M13" s="5" t="n">
        <v>29</v>
      </c>
      <c r="N13" s="4">
        <f>H13/2080</f>
        <v/>
      </c>
      <c r="O13" s="6" t="n">
        <v>31</v>
      </c>
      <c r="P13" s="6">
        <f>H13*O13</f>
        <v/>
      </c>
      <c r="Q13" s="7">
        <f>(K13+L13+M13)/I13</f>
        <v/>
      </c>
    </row>
    <row r="14">
      <c r="A14" s="3" t="inlineStr">
        <is>
          <t>M1011</t>
        </is>
      </c>
      <c r="B14" s="3" t="inlineStr">
        <is>
          <t>Rossi</t>
        </is>
      </c>
      <c r="C14" s="3" t="inlineStr">
        <is>
          <t>Luca</t>
        </is>
      </c>
      <c r="D14" s="3" t="inlineStr">
        <is>
          <t>Roma</t>
        </is>
      </c>
      <c r="E14" s="3" t="inlineStr">
        <is>
          <t>FT</t>
        </is>
      </c>
      <c r="F14" s="4" t="n">
        <v>1</v>
      </c>
      <c r="G14" s="3" t="inlineStr">
        <is>
          <t>15/11/2016</t>
        </is>
      </c>
      <c r="H14" s="5" t="n">
        <v>1922</v>
      </c>
      <c r="I14" s="5" t="n">
        <v>2080</v>
      </c>
      <c r="J14" s="5" t="n">
        <v>50</v>
      </c>
      <c r="K14" s="5" t="n">
        <v>102</v>
      </c>
      <c r="L14" s="5" t="n">
        <v>15</v>
      </c>
      <c r="M14" s="5" t="n">
        <v>30</v>
      </c>
      <c r="N14" s="4">
        <f>H14/2080</f>
        <v/>
      </c>
      <c r="O14" s="6" t="n">
        <v>32</v>
      </c>
      <c r="P14" s="6">
        <f>H14*O14</f>
        <v/>
      </c>
      <c r="Q14" s="7">
        <f>(K14+L14+M14)/I14</f>
        <v/>
      </c>
    </row>
    <row r="15">
      <c r="A15" s="3" t="inlineStr">
        <is>
          <t>M1012</t>
        </is>
      </c>
      <c r="B15" s="3" t="inlineStr">
        <is>
          <t>Bianchi</t>
        </is>
      </c>
      <c r="C15" s="3" t="inlineStr">
        <is>
          <t>Sara</t>
        </is>
      </c>
      <c r="D15" s="3" t="inlineStr">
        <is>
          <t>Torino</t>
        </is>
      </c>
      <c r="E15" s="3" t="inlineStr">
        <is>
          <t>PT</t>
        </is>
      </c>
      <c r="F15" s="4" t="n">
        <v>0.6</v>
      </c>
      <c r="G15" s="3" t="inlineStr">
        <is>
          <t>16/12/2017</t>
        </is>
      </c>
      <c r="H15" s="5" t="n">
        <v>1173</v>
      </c>
      <c r="I15" s="5" t="n">
        <v>1248</v>
      </c>
      <c r="J15" s="5" t="n">
        <v>51</v>
      </c>
      <c r="K15" s="5" t="n">
        <v>105</v>
      </c>
      <c r="L15" s="5" t="n">
        <v>16</v>
      </c>
      <c r="M15" s="5" t="n">
        <v>31</v>
      </c>
      <c r="N15" s="4">
        <f>H15/2080</f>
        <v/>
      </c>
      <c r="O15" s="6" t="n">
        <v>22</v>
      </c>
      <c r="P15" s="6">
        <f>H15*O15</f>
        <v/>
      </c>
      <c r="Q15" s="7">
        <f>(K15+L15+M15)/I15</f>
        <v/>
      </c>
    </row>
    <row r="16">
      <c r="A16" s="3" t="inlineStr">
        <is>
          <t>M1013</t>
        </is>
      </c>
      <c r="B16" s="3" t="inlineStr">
        <is>
          <t>Verdi</t>
        </is>
      </c>
      <c r="C16" s="3" t="inlineStr">
        <is>
          <t>Marco</t>
        </is>
      </c>
      <c r="D16" s="3" t="inlineStr">
        <is>
          <t>Milano</t>
        </is>
      </c>
      <c r="E16" s="3" t="inlineStr">
        <is>
          <t>FT</t>
        </is>
      </c>
      <c r="F16" s="4" t="n">
        <v>1</v>
      </c>
      <c r="G16" s="3" t="inlineStr">
        <is>
          <t>17/01/2018</t>
        </is>
      </c>
      <c r="H16" s="5" t="n">
        <v>1922</v>
      </c>
      <c r="I16" s="5" t="n">
        <v>2080</v>
      </c>
      <c r="J16" s="5" t="n">
        <v>52</v>
      </c>
      <c r="K16" s="5" t="n">
        <v>90</v>
      </c>
      <c r="L16" s="5" t="n">
        <v>17</v>
      </c>
      <c r="M16" s="5" t="n">
        <v>20</v>
      </c>
      <c r="N16" s="4">
        <f>H16/2080</f>
        <v/>
      </c>
      <c r="O16" s="6" t="n">
        <v>23</v>
      </c>
      <c r="P16" s="6">
        <f>H16*O16</f>
        <v/>
      </c>
      <c r="Q16" s="7">
        <f>(K16+L16+M16)/I16</f>
        <v/>
      </c>
    </row>
    <row r="17">
      <c r="A17" s="3" t="inlineStr">
        <is>
          <t>M1014</t>
        </is>
      </c>
      <c r="B17" s="3" t="inlineStr">
        <is>
          <t>Galli</t>
        </is>
      </c>
      <c r="C17" s="3" t="inlineStr">
        <is>
          <t>Giulia</t>
        </is>
      </c>
      <c r="D17" s="3" t="inlineStr">
        <is>
          <t>Roma</t>
        </is>
      </c>
      <c r="E17" s="3" t="inlineStr">
        <is>
          <t>PT</t>
        </is>
      </c>
      <c r="F17" s="4" t="n">
        <v>0.6</v>
      </c>
      <c r="G17" s="3" t="inlineStr">
        <is>
          <t>18/02/2019</t>
        </is>
      </c>
      <c r="H17" s="5" t="n">
        <v>1173</v>
      </c>
      <c r="I17" s="5" t="n">
        <v>1248</v>
      </c>
      <c r="J17" s="5" t="n">
        <v>53</v>
      </c>
      <c r="K17" s="5" t="n">
        <v>93</v>
      </c>
      <c r="L17" s="5" t="n">
        <v>18</v>
      </c>
      <c r="M17" s="5" t="n">
        <v>21</v>
      </c>
      <c r="N17" s="4">
        <f>H17/2080</f>
        <v/>
      </c>
      <c r="O17" s="6" t="n">
        <v>24</v>
      </c>
      <c r="P17" s="6">
        <f>H17*O17</f>
        <v/>
      </c>
      <c r="Q17" s="7">
        <f>(K17+L17+M17)/I17</f>
        <v/>
      </c>
    </row>
    <row r="18">
      <c r="A18" s="3" t="inlineStr">
        <is>
          <t>M1015</t>
        </is>
      </c>
      <c r="B18" s="3" t="inlineStr">
        <is>
          <t>Neri</t>
        </is>
      </c>
      <c r="C18" s="3" t="inlineStr">
        <is>
          <t>Paolo</t>
        </is>
      </c>
      <c r="D18" s="3" t="inlineStr">
        <is>
          <t>Torino</t>
        </is>
      </c>
      <c r="E18" s="3" t="inlineStr">
        <is>
          <t>FT</t>
        </is>
      </c>
      <c r="F18" s="4" t="n">
        <v>1</v>
      </c>
      <c r="G18" s="3" t="inlineStr">
        <is>
          <t>19/03/2020</t>
        </is>
      </c>
      <c r="H18" s="5" t="n">
        <v>1922</v>
      </c>
      <c r="I18" s="5" t="n">
        <v>2080</v>
      </c>
      <c r="J18" s="5" t="n">
        <v>54</v>
      </c>
      <c r="K18" s="5" t="n">
        <v>96</v>
      </c>
      <c r="L18" s="5" t="n">
        <v>19</v>
      </c>
      <c r="M18" s="5" t="n">
        <v>22</v>
      </c>
      <c r="N18" s="4">
        <f>H18/2080</f>
        <v/>
      </c>
      <c r="O18" s="6" t="n">
        <v>25</v>
      </c>
      <c r="P18" s="6">
        <f>H18*O18</f>
        <v/>
      </c>
      <c r="Q18" s="7">
        <f>(K18+L18+M18)/I18</f>
        <v/>
      </c>
    </row>
    <row r="19">
      <c r="A19" s="3" t="inlineStr">
        <is>
          <t>M1016</t>
        </is>
      </c>
      <c r="B19" s="3" t="inlineStr">
        <is>
          <t>Russo</t>
        </is>
      </c>
      <c r="C19" s="3" t="inlineStr">
        <is>
          <t>Anna</t>
        </is>
      </c>
      <c r="D19" s="3" t="inlineStr">
        <is>
          <t>Milano</t>
        </is>
      </c>
      <c r="E19" s="3" t="inlineStr">
        <is>
          <t>PT</t>
        </is>
      </c>
      <c r="F19" s="4" t="n">
        <v>0.5</v>
      </c>
      <c r="G19" s="3" t="inlineStr">
        <is>
          <t>20/04/2021</t>
        </is>
      </c>
      <c r="H19" s="5" t="n">
        <v>986</v>
      </c>
      <c r="I19" s="5" t="n">
        <v>1040</v>
      </c>
      <c r="J19" s="5" t="n">
        <v>55</v>
      </c>
      <c r="K19" s="5" t="n">
        <v>99</v>
      </c>
      <c r="L19" s="5" t="n">
        <v>20</v>
      </c>
      <c r="M19" s="5" t="n">
        <v>23</v>
      </c>
      <c r="N19" s="4">
        <f>H19/2080</f>
        <v/>
      </c>
      <c r="O19" s="6" t="n">
        <v>26</v>
      </c>
      <c r="P19" s="6">
        <f>H19*O19</f>
        <v/>
      </c>
      <c r="Q19" s="7">
        <f>(K19+L19+M19)/I19</f>
        <v/>
      </c>
    </row>
    <row r="20">
      <c r="A20" s="3" t="inlineStr">
        <is>
          <t>M1017</t>
        </is>
      </c>
      <c r="B20" s="3" t="inlineStr">
        <is>
          <t>Ferrari</t>
        </is>
      </c>
      <c r="C20" s="3" t="inlineStr">
        <is>
          <t>Davide</t>
        </is>
      </c>
      <c r="D20" s="3" t="inlineStr">
        <is>
          <t>Roma</t>
        </is>
      </c>
      <c r="E20" s="3" t="inlineStr">
        <is>
          <t>FT</t>
        </is>
      </c>
      <c r="F20" s="4" t="n">
        <v>1</v>
      </c>
      <c r="G20" s="3" t="inlineStr">
        <is>
          <t>21/05/2022</t>
        </is>
      </c>
      <c r="H20" s="5" t="n">
        <v>1922</v>
      </c>
      <c r="I20" s="5" t="n">
        <v>2080</v>
      </c>
      <c r="J20" s="5" t="n">
        <v>56</v>
      </c>
      <c r="K20" s="5" t="n">
        <v>102</v>
      </c>
      <c r="L20" s="5" t="n">
        <v>21</v>
      </c>
      <c r="M20" s="5" t="n">
        <v>24</v>
      </c>
      <c r="N20" s="4">
        <f>H20/2080</f>
        <v/>
      </c>
      <c r="O20" s="6" t="n">
        <v>27</v>
      </c>
      <c r="P20" s="6">
        <f>H20*O20</f>
        <v/>
      </c>
      <c r="Q20" s="7">
        <f>(K20+L20+M20)/I20</f>
        <v/>
      </c>
    </row>
    <row r="21">
      <c r="A21" s="3" t="inlineStr">
        <is>
          <t>M1018</t>
        </is>
      </c>
      <c r="B21" s="3" t="inlineStr">
        <is>
          <t>Conti</t>
        </is>
      </c>
      <c r="C21" s="3" t="inlineStr">
        <is>
          <t>Elisa</t>
        </is>
      </c>
      <c r="D21" s="3" t="inlineStr">
        <is>
          <t>Torino</t>
        </is>
      </c>
      <c r="E21" s="3" t="inlineStr">
        <is>
          <t>PT</t>
        </is>
      </c>
      <c r="F21" s="4" t="n">
        <v>0.6</v>
      </c>
      <c r="G21" s="3" t="inlineStr">
        <is>
          <t>22/06/2023</t>
        </is>
      </c>
      <c r="H21" s="5" t="n">
        <v>1173</v>
      </c>
      <c r="I21" s="5" t="n">
        <v>1248</v>
      </c>
      <c r="J21" s="5" t="n">
        <v>57</v>
      </c>
      <c r="K21" s="5" t="n">
        <v>105</v>
      </c>
      <c r="L21" s="5" t="n">
        <v>22</v>
      </c>
      <c r="M21" s="5" t="n">
        <v>25</v>
      </c>
      <c r="N21" s="4">
        <f>H21/2080</f>
        <v/>
      </c>
      <c r="O21" s="6" t="n">
        <v>28</v>
      </c>
      <c r="P21" s="6">
        <f>H21*O21</f>
        <v/>
      </c>
      <c r="Q21" s="7">
        <f>(K21+L21+M21)/I21</f>
        <v/>
      </c>
    </row>
    <row r="22">
      <c r="A22" s="3" t="inlineStr">
        <is>
          <t>M1019</t>
        </is>
      </c>
      <c r="B22" s="3" t="inlineStr">
        <is>
          <t>Greco</t>
        </is>
      </c>
      <c r="C22" s="3" t="inlineStr">
        <is>
          <t>Giorgio</t>
        </is>
      </c>
      <c r="D22" s="3" t="inlineStr">
        <is>
          <t>Milano</t>
        </is>
      </c>
      <c r="E22" s="3" t="inlineStr">
        <is>
          <t>FT</t>
        </is>
      </c>
      <c r="F22" s="4" t="n">
        <v>1</v>
      </c>
      <c r="G22" s="3" t="inlineStr">
        <is>
          <t>23/07/2015</t>
        </is>
      </c>
      <c r="H22" s="5" t="n">
        <v>1922</v>
      </c>
      <c r="I22" s="5" t="n">
        <v>2080</v>
      </c>
      <c r="J22" s="5" t="n">
        <v>58</v>
      </c>
      <c r="K22" s="5" t="n">
        <v>90</v>
      </c>
      <c r="L22" s="5" t="n">
        <v>5</v>
      </c>
      <c r="M22" s="5" t="n">
        <v>26</v>
      </c>
      <c r="N22" s="4">
        <f>H22/2080</f>
        <v/>
      </c>
      <c r="O22" s="6" t="n">
        <v>29</v>
      </c>
      <c r="P22" s="6">
        <f>H22*O22</f>
        <v/>
      </c>
      <c r="Q22" s="7">
        <f>(K22+L22+M22)/I22</f>
        <v/>
      </c>
    </row>
    <row r="23">
      <c r="A23" s="3" t="inlineStr">
        <is>
          <t>M1020</t>
        </is>
      </c>
      <c r="B23" s="3" t="inlineStr">
        <is>
          <t>Barbieri</t>
        </is>
      </c>
      <c r="C23" s="3" t="inlineStr">
        <is>
          <t>Francesca</t>
        </is>
      </c>
      <c r="D23" s="3" t="inlineStr">
        <is>
          <t>Roma</t>
        </is>
      </c>
      <c r="E23" s="3" t="inlineStr">
        <is>
          <t>PT</t>
        </is>
      </c>
      <c r="F23" s="4" t="n">
        <v>0.6</v>
      </c>
      <c r="G23" s="3" t="inlineStr">
        <is>
          <t>24/08/2016</t>
        </is>
      </c>
      <c r="H23" s="5" t="n">
        <v>1173</v>
      </c>
      <c r="I23" s="5" t="n">
        <v>1248</v>
      </c>
      <c r="J23" s="5" t="n">
        <v>59</v>
      </c>
      <c r="K23" s="5" t="n">
        <v>93</v>
      </c>
      <c r="L23" s="5" t="n">
        <v>6</v>
      </c>
      <c r="M23" s="5" t="n">
        <v>27</v>
      </c>
      <c r="N23" s="4">
        <f>H23/2080</f>
        <v/>
      </c>
      <c r="O23" s="6" t="n">
        <v>30</v>
      </c>
      <c r="P23" s="6">
        <f>H23*O23</f>
        <v/>
      </c>
      <c r="Q23" s="7">
        <f>(K23+L23+M23)/I23</f>
        <v/>
      </c>
    </row>
    <row r="24">
      <c r="A24" s="3" t="inlineStr">
        <is>
          <t>M1021</t>
        </is>
      </c>
      <c r="B24" s="3" t="inlineStr">
        <is>
          <t>Rossi</t>
        </is>
      </c>
      <c r="C24" s="3" t="inlineStr">
        <is>
          <t>Luca</t>
        </is>
      </c>
      <c r="D24" s="3" t="inlineStr">
        <is>
          <t>Torino</t>
        </is>
      </c>
      <c r="E24" s="3" t="inlineStr">
        <is>
          <t>FT</t>
        </is>
      </c>
      <c r="F24" s="4" t="n">
        <v>1</v>
      </c>
      <c r="G24" s="3" t="inlineStr">
        <is>
          <t>15/09/2017</t>
        </is>
      </c>
      <c r="H24" s="5" t="n">
        <v>1922</v>
      </c>
      <c r="I24" s="5" t="n">
        <v>2080</v>
      </c>
      <c r="J24" s="5" t="n">
        <v>60</v>
      </c>
      <c r="K24" s="5" t="n">
        <v>96</v>
      </c>
      <c r="L24" s="5" t="n">
        <v>7</v>
      </c>
      <c r="M24" s="5" t="n">
        <v>28</v>
      </c>
      <c r="N24" s="4">
        <f>H24/2080</f>
        <v/>
      </c>
      <c r="O24" s="6" t="n">
        <v>31</v>
      </c>
      <c r="P24" s="6">
        <f>H24*O24</f>
        <v/>
      </c>
      <c r="Q24" s="7">
        <f>(K24+L24+M24)/I24</f>
        <v/>
      </c>
    </row>
    <row r="25">
      <c r="A25" s="3" t="inlineStr">
        <is>
          <t>M1022</t>
        </is>
      </c>
      <c r="B25" s="3" t="inlineStr">
        <is>
          <t>Bianchi</t>
        </is>
      </c>
      <c r="C25" s="3" t="inlineStr">
        <is>
          <t>Sara</t>
        </is>
      </c>
      <c r="D25" s="3" t="inlineStr">
        <is>
          <t>Milano</t>
        </is>
      </c>
      <c r="E25" s="3" t="inlineStr">
        <is>
          <t>PT</t>
        </is>
      </c>
      <c r="F25" s="4" t="n">
        <v>0.5</v>
      </c>
      <c r="G25" s="3" t="inlineStr">
        <is>
          <t>16/10/2018</t>
        </is>
      </c>
      <c r="H25" s="5" t="n">
        <v>986</v>
      </c>
      <c r="I25" s="5" t="n">
        <v>1040</v>
      </c>
      <c r="J25" s="5" t="n">
        <v>61</v>
      </c>
      <c r="K25" s="5" t="n">
        <v>99</v>
      </c>
      <c r="L25" s="5" t="n">
        <v>8</v>
      </c>
      <c r="M25" s="5" t="n">
        <v>29</v>
      </c>
      <c r="N25" s="4">
        <f>H25/2080</f>
        <v/>
      </c>
      <c r="O25" s="6" t="n">
        <v>32</v>
      </c>
      <c r="P25" s="6">
        <f>H25*O25</f>
        <v/>
      </c>
      <c r="Q25" s="7">
        <f>(K25+L25+M25)/I25</f>
        <v/>
      </c>
    </row>
    <row r="26">
      <c r="A26" s="3" t="inlineStr">
        <is>
          <t>M1023</t>
        </is>
      </c>
      <c r="B26" s="3" t="inlineStr">
        <is>
          <t>Verdi</t>
        </is>
      </c>
      <c r="C26" s="3" t="inlineStr">
        <is>
          <t>Marco</t>
        </is>
      </c>
      <c r="D26" s="3" t="inlineStr">
        <is>
          <t>Roma</t>
        </is>
      </c>
      <c r="E26" s="3" t="inlineStr">
        <is>
          <t>FT</t>
        </is>
      </c>
      <c r="F26" s="4" t="n">
        <v>1</v>
      </c>
      <c r="G26" s="3" t="inlineStr">
        <is>
          <t>17/11/2019</t>
        </is>
      </c>
      <c r="H26" s="5" t="n">
        <v>1922</v>
      </c>
      <c r="I26" s="5" t="n">
        <v>2080</v>
      </c>
      <c r="J26" s="5" t="n">
        <v>62</v>
      </c>
      <c r="K26" s="5" t="n">
        <v>102</v>
      </c>
      <c r="L26" s="5" t="n">
        <v>9</v>
      </c>
      <c r="M26" s="5" t="n">
        <v>30</v>
      </c>
      <c r="N26" s="4">
        <f>H26/2080</f>
        <v/>
      </c>
      <c r="O26" s="6" t="n">
        <v>22</v>
      </c>
      <c r="P26" s="6">
        <f>H26*O26</f>
        <v/>
      </c>
      <c r="Q26" s="7">
        <f>(K26+L26+M26)/I26</f>
        <v/>
      </c>
    </row>
    <row r="27">
      <c r="A27" s="3" t="inlineStr">
        <is>
          <t>M1024</t>
        </is>
      </c>
      <c r="B27" s="3" t="inlineStr">
        <is>
          <t>Galli</t>
        </is>
      </c>
      <c r="C27" s="3" t="inlineStr">
        <is>
          <t>Giulia</t>
        </is>
      </c>
      <c r="D27" s="3" t="inlineStr">
        <is>
          <t>Torino</t>
        </is>
      </c>
      <c r="E27" s="3" t="inlineStr">
        <is>
          <t>PT</t>
        </is>
      </c>
      <c r="F27" s="4" t="n">
        <v>0.6</v>
      </c>
      <c r="G27" s="3" t="inlineStr">
        <is>
          <t>18/12/2020</t>
        </is>
      </c>
      <c r="H27" s="5" t="n">
        <v>1173</v>
      </c>
      <c r="I27" s="5" t="n">
        <v>1248</v>
      </c>
      <c r="J27" s="5" t="n">
        <v>63</v>
      </c>
      <c r="K27" s="5" t="n">
        <v>105</v>
      </c>
      <c r="L27" s="5" t="n">
        <v>10</v>
      </c>
      <c r="M27" s="5" t="n">
        <v>31</v>
      </c>
      <c r="N27" s="4">
        <f>H27/2080</f>
        <v/>
      </c>
      <c r="O27" s="6" t="n">
        <v>23</v>
      </c>
      <c r="P27" s="6">
        <f>H27*O27</f>
        <v/>
      </c>
      <c r="Q27" s="7">
        <f>(K27+L27+M27)/I27</f>
        <v/>
      </c>
    </row>
    <row r="28">
      <c r="A28" s="3" t="inlineStr">
        <is>
          <t>M1025</t>
        </is>
      </c>
      <c r="B28" s="3" t="inlineStr">
        <is>
          <t>Neri</t>
        </is>
      </c>
      <c r="C28" s="3" t="inlineStr">
        <is>
          <t>Paolo</t>
        </is>
      </c>
      <c r="D28" s="3" t="inlineStr">
        <is>
          <t>Milano</t>
        </is>
      </c>
      <c r="E28" s="3" t="inlineStr">
        <is>
          <t>FT</t>
        </is>
      </c>
      <c r="F28" s="4" t="n">
        <v>1</v>
      </c>
      <c r="G28" s="3" t="inlineStr">
        <is>
          <t>19/01/2021</t>
        </is>
      </c>
      <c r="H28" s="5" t="n">
        <v>1922</v>
      </c>
      <c r="I28" s="5" t="n">
        <v>2080</v>
      </c>
      <c r="J28" s="5" t="n">
        <v>64</v>
      </c>
      <c r="K28" s="5" t="n">
        <v>90</v>
      </c>
      <c r="L28" s="5" t="n">
        <v>11</v>
      </c>
      <c r="M28" s="5" t="n">
        <v>20</v>
      </c>
      <c r="N28" s="4">
        <f>H28/2080</f>
        <v/>
      </c>
      <c r="O28" s="6" t="n">
        <v>24</v>
      </c>
      <c r="P28" s="6">
        <f>H28*O28</f>
        <v/>
      </c>
      <c r="Q28" s="7">
        <f>(K28+L28+M28)/I28</f>
        <v/>
      </c>
    </row>
    <row r="29">
      <c r="A29" s="3" t="inlineStr">
        <is>
          <t>M1026</t>
        </is>
      </c>
      <c r="B29" s="3" t="inlineStr">
        <is>
          <t>Russo</t>
        </is>
      </c>
      <c r="C29" s="3" t="inlineStr">
        <is>
          <t>Anna</t>
        </is>
      </c>
      <c r="D29" s="3" t="inlineStr">
        <is>
          <t>Roma</t>
        </is>
      </c>
      <c r="E29" s="3" t="inlineStr">
        <is>
          <t>PT</t>
        </is>
      </c>
      <c r="F29" s="4" t="n">
        <v>0.6</v>
      </c>
      <c r="G29" s="3" t="inlineStr">
        <is>
          <t>20/02/2022</t>
        </is>
      </c>
      <c r="H29" s="5" t="n">
        <v>1173</v>
      </c>
      <c r="I29" s="5" t="n">
        <v>1248</v>
      </c>
      <c r="J29" s="5" t="n">
        <v>65</v>
      </c>
      <c r="K29" s="5" t="n">
        <v>93</v>
      </c>
      <c r="L29" s="5" t="n">
        <v>12</v>
      </c>
      <c r="M29" s="5" t="n">
        <v>21</v>
      </c>
      <c r="N29" s="4">
        <f>H29/2080</f>
        <v/>
      </c>
      <c r="O29" s="6" t="n">
        <v>25</v>
      </c>
      <c r="P29" s="6">
        <f>H29*O29</f>
        <v/>
      </c>
      <c r="Q29" s="7">
        <f>(K29+L29+M29)/I29</f>
        <v/>
      </c>
    </row>
    <row r="30">
      <c r="A30" s="3" t="inlineStr">
        <is>
          <t>M1027</t>
        </is>
      </c>
      <c r="B30" s="3" t="inlineStr">
        <is>
          <t>Ferrari</t>
        </is>
      </c>
      <c r="C30" s="3" t="inlineStr">
        <is>
          <t>Davide</t>
        </is>
      </c>
      <c r="D30" s="3" t="inlineStr">
        <is>
          <t>Torino</t>
        </is>
      </c>
      <c r="E30" s="3" t="inlineStr">
        <is>
          <t>FT</t>
        </is>
      </c>
      <c r="F30" s="4" t="n">
        <v>1</v>
      </c>
      <c r="G30" s="3" t="inlineStr">
        <is>
          <t>21/03/2023</t>
        </is>
      </c>
      <c r="H30" s="5" t="n">
        <v>1922</v>
      </c>
      <c r="I30" s="5" t="n">
        <v>2080</v>
      </c>
      <c r="J30" s="5" t="n">
        <v>66</v>
      </c>
      <c r="K30" s="5" t="n">
        <v>96</v>
      </c>
      <c r="L30" s="5" t="n">
        <v>13</v>
      </c>
      <c r="M30" s="5" t="n">
        <v>22</v>
      </c>
      <c r="N30" s="4">
        <f>H30/2080</f>
        <v/>
      </c>
      <c r="O30" s="6" t="n">
        <v>26</v>
      </c>
      <c r="P30" s="6">
        <f>H30*O30</f>
        <v/>
      </c>
      <c r="Q30" s="7">
        <f>(K30+L30+M30)/I30</f>
        <v/>
      </c>
    </row>
    <row r="31">
      <c r="A31" s="3" t="inlineStr">
        <is>
          <t>M1028</t>
        </is>
      </c>
      <c r="B31" s="3" t="inlineStr">
        <is>
          <t>Conti</t>
        </is>
      </c>
      <c r="C31" s="3" t="inlineStr">
        <is>
          <t>Elisa</t>
        </is>
      </c>
      <c r="D31" s="3" t="inlineStr">
        <is>
          <t>Milano</t>
        </is>
      </c>
      <c r="E31" s="3" t="inlineStr">
        <is>
          <t>PT</t>
        </is>
      </c>
      <c r="F31" s="4" t="n">
        <v>0.5</v>
      </c>
      <c r="G31" s="3" t="inlineStr">
        <is>
          <t>22/04/2015</t>
        </is>
      </c>
      <c r="H31" s="5" t="n">
        <v>986</v>
      </c>
      <c r="I31" s="5" t="n">
        <v>1040</v>
      </c>
      <c r="J31" s="5" t="n">
        <v>67</v>
      </c>
      <c r="K31" s="5" t="n">
        <v>99</v>
      </c>
      <c r="L31" s="5" t="n">
        <v>14</v>
      </c>
      <c r="M31" s="5" t="n">
        <v>23</v>
      </c>
      <c r="N31" s="4">
        <f>H31/2080</f>
        <v/>
      </c>
      <c r="O31" s="6" t="n">
        <v>27</v>
      </c>
      <c r="P31" s="6">
        <f>H31*O31</f>
        <v/>
      </c>
      <c r="Q31" s="7">
        <f>(K31+L31+M31)/I31</f>
        <v/>
      </c>
    </row>
    <row r="32">
      <c r="A32" s="3" t="inlineStr">
        <is>
          <t>M1029</t>
        </is>
      </c>
      <c r="B32" s="3" t="inlineStr">
        <is>
          <t>Greco</t>
        </is>
      </c>
      <c r="C32" s="3" t="inlineStr">
        <is>
          <t>Giorgio</t>
        </is>
      </c>
      <c r="D32" s="3" t="inlineStr">
        <is>
          <t>Roma</t>
        </is>
      </c>
      <c r="E32" s="3" t="inlineStr">
        <is>
          <t>FT</t>
        </is>
      </c>
      <c r="F32" s="4" t="n">
        <v>1</v>
      </c>
      <c r="G32" s="3" t="inlineStr">
        <is>
          <t>23/05/2016</t>
        </is>
      </c>
      <c r="H32" s="5" t="n">
        <v>1922</v>
      </c>
      <c r="I32" s="5" t="n">
        <v>2080</v>
      </c>
      <c r="J32" s="5" t="n">
        <v>68</v>
      </c>
      <c r="K32" s="5" t="n">
        <v>102</v>
      </c>
      <c r="L32" s="5" t="n">
        <v>15</v>
      </c>
      <c r="M32" s="5" t="n">
        <v>24</v>
      </c>
      <c r="N32" s="4">
        <f>H32/2080</f>
        <v/>
      </c>
      <c r="O32" s="6" t="n">
        <v>28</v>
      </c>
      <c r="P32" s="6">
        <f>H32*O32</f>
        <v/>
      </c>
      <c r="Q32" s="7">
        <f>(K32+L32+M32)/I32</f>
        <v/>
      </c>
    </row>
    <row r="33">
      <c r="A33" s="3" t="inlineStr">
        <is>
          <t>M1030</t>
        </is>
      </c>
      <c r="B33" s="3" t="inlineStr">
        <is>
          <t>Barbieri</t>
        </is>
      </c>
      <c r="C33" s="3" t="inlineStr">
        <is>
          <t>Francesca</t>
        </is>
      </c>
      <c r="D33" s="3" t="inlineStr">
        <is>
          <t>Torino</t>
        </is>
      </c>
      <c r="E33" s="3" t="inlineStr">
        <is>
          <t>PT</t>
        </is>
      </c>
      <c r="F33" s="4" t="n">
        <v>0.6</v>
      </c>
      <c r="G33" s="3" t="inlineStr">
        <is>
          <t>24/06/2017</t>
        </is>
      </c>
      <c r="H33" s="5" t="n">
        <v>1173</v>
      </c>
      <c r="I33" s="5" t="n">
        <v>1248</v>
      </c>
      <c r="J33" s="5" t="n">
        <v>69</v>
      </c>
      <c r="K33" s="5" t="n">
        <v>105</v>
      </c>
      <c r="L33" s="5" t="n">
        <v>16</v>
      </c>
      <c r="M33" s="5" t="n">
        <v>25</v>
      </c>
      <c r="N33" s="4">
        <f>H33/2080</f>
        <v/>
      </c>
      <c r="O33" s="6" t="n">
        <v>29</v>
      </c>
      <c r="P33" s="6">
        <f>H33*O33</f>
        <v/>
      </c>
      <c r="Q33" s="7">
        <f>(K33+L33+M33)/I33</f>
        <v/>
      </c>
    </row>
    <row r="34">
      <c r="A34" s="3" t="inlineStr">
        <is>
          <t>M1031</t>
        </is>
      </c>
      <c r="B34" s="3" t="inlineStr">
        <is>
          <t>Rossi</t>
        </is>
      </c>
      <c r="C34" s="3" t="inlineStr">
        <is>
          <t>Luca</t>
        </is>
      </c>
      <c r="D34" s="3" t="inlineStr">
        <is>
          <t>Milano</t>
        </is>
      </c>
      <c r="E34" s="3" t="inlineStr">
        <is>
          <t>FT</t>
        </is>
      </c>
      <c r="F34" s="4" t="n">
        <v>1</v>
      </c>
      <c r="G34" s="3" t="inlineStr">
        <is>
          <t>15/07/2018</t>
        </is>
      </c>
      <c r="H34" s="5" t="n">
        <v>1922</v>
      </c>
      <c r="I34" s="5" t="n">
        <v>2080</v>
      </c>
      <c r="J34" s="5" t="n">
        <v>70</v>
      </c>
      <c r="K34" s="5" t="n">
        <v>90</v>
      </c>
      <c r="L34" s="5" t="n">
        <v>17</v>
      </c>
      <c r="M34" s="5" t="n">
        <v>26</v>
      </c>
      <c r="N34" s="4">
        <f>H34/2080</f>
        <v/>
      </c>
      <c r="O34" s="6" t="n">
        <v>30</v>
      </c>
      <c r="P34" s="6">
        <f>H34*O34</f>
        <v/>
      </c>
      <c r="Q34" s="7">
        <f>(K34+L34+M34)/I34</f>
        <v/>
      </c>
    </row>
    <row r="35">
      <c r="A35" s="3" t="inlineStr">
        <is>
          <t>M1032</t>
        </is>
      </c>
      <c r="B35" s="3" t="inlineStr">
        <is>
          <t>Bianchi</t>
        </is>
      </c>
      <c r="C35" s="3" t="inlineStr">
        <is>
          <t>Sara</t>
        </is>
      </c>
      <c r="D35" s="3" t="inlineStr">
        <is>
          <t>Roma</t>
        </is>
      </c>
      <c r="E35" s="3" t="inlineStr">
        <is>
          <t>PT</t>
        </is>
      </c>
      <c r="F35" s="4" t="n">
        <v>0.6</v>
      </c>
      <c r="G35" s="3" t="inlineStr">
        <is>
          <t>16/08/2019</t>
        </is>
      </c>
      <c r="H35" s="5" t="n">
        <v>1173</v>
      </c>
      <c r="I35" s="5" t="n">
        <v>1248</v>
      </c>
      <c r="J35" s="5" t="n">
        <v>71</v>
      </c>
      <c r="K35" s="5" t="n">
        <v>93</v>
      </c>
      <c r="L35" s="5" t="n">
        <v>18</v>
      </c>
      <c r="M35" s="5" t="n">
        <v>27</v>
      </c>
      <c r="N35" s="4">
        <f>H35/2080</f>
        <v/>
      </c>
      <c r="O35" s="6" t="n">
        <v>31</v>
      </c>
      <c r="P35" s="6">
        <f>H35*O35</f>
        <v/>
      </c>
      <c r="Q35" s="7">
        <f>(K35+L35+M35)/I35</f>
        <v/>
      </c>
    </row>
    <row r="36">
      <c r="A36" s="3" t="inlineStr">
        <is>
          <t>M1033</t>
        </is>
      </c>
      <c r="B36" s="3" t="inlineStr">
        <is>
          <t>Verdi</t>
        </is>
      </c>
      <c r="C36" s="3" t="inlineStr">
        <is>
          <t>Marco</t>
        </is>
      </c>
      <c r="D36" s="3" t="inlineStr">
        <is>
          <t>Torino</t>
        </is>
      </c>
      <c r="E36" s="3" t="inlineStr">
        <is>
          <t>FT</t>
        </is>
      </c>
      <c r="F36" s="4" t="n">
        <v>1</v>
      </c>
      <c r="G36" s="3" t="inlineStr">
        <is>
          <t>17/09/2020</t>
        </is>
      </c>
      <c r="H36" s="5" t="n">
        <v>1922</v>
      </c>
      <c r="I36" s="5" t="n">
        <v>2080</v>
      </c>
      <c r="J36" s="5" t="n">
        <v>72</v>
      </c>
      <c r="K36" s="5" t="n">
        <v>96</v>
      </c>
      <c r="L36" s="5" t="n">
        <v>19</v>
      </c>
      <c r="M36" s="5" t="n">
        <v>28</v>
      </c>
      <c r="N36" s="4">
        <f>H36/2080</f>
        <v/>
      </c>
      <c r="O36" s="6" t="n">
        <v>32</v>
      </c>
      <c r="P36" s="6">
        <f>H36*O36</f>
        <v/>
      </c>
      <c r="Q36" s="7">
        <f>(K36+L36+M36)/I36</f>
        <v/>
      </c>
    </row>
    <row r="37">
      <c r="A37" s="3" t="inlineStr">
        <is>
          <t>M1034</t>
        </is>
      </c>
      <c r="B37" s="3" t="inlineStr">
        <is>
          <t>Galli</t>
        </is>
      </c>
      <c r="C37" s="3" t="inlineStr">
        <is>
          <t>Giulia</t>
        </is>
      </c>
      <c r="D37" s="3" t="inlineStr">
        <is>
          <t>Milano</t>
        </is>
      </c>
      <c r="E37" s="3" t="inlineStr">
        <is>
          <t>PT</t>
        </is>
      </c>
      <c r="F37" s="4" t="n">
        <v>0.5</v>
      </c>
      <c r="G37" s="3" t="inlineStr">
        <is>
          <t>18/10/2021</t>
        </is>
      </c>
      <c r="H37" s="5" t="n">
        <v>986</v>
      </c>
      <c r="I37" s="5" t="n">
        <v>1040</v>
      </c>
      <c r="J37" s="5" t="n">
        <v>73</v>
      </c>
      <c r="K37" s="5" t="n">
        <v>99</v>
      </c>
      <c r="L37" s="5" t="n">
        <v>20</v>
      </c>
      <c r="M37" s="5" t="n">
        <v>29</v>
      </c>
      <c r="N37" s="4">
        <f>H37/2080</f>
        <v/>
      </c>
      <c r="O37" s="6" t="n">
        <v>22</v>
      </c>
      <c r="P37" s="6">
        <f>H37*O37</f>
        <v/>
      </c>
      <c r="Q37" s="7">
        <f>(K37+L37+M37)/I37</f>
        <v/>
      </c>
    </row>
    <row r="38">
      <c r="A38" s="3" t="inlineStr">
        <is>
          <t>M1035</t>
        </is>
      </c>
      <c r="B38" s="3" t="inlineStr">
        <is>
          <t>Neri</t>
        </is>
      </c>
      <c r="C38" s="3" t="inlineStr">
        <is>
          <t>Paolo</t>
        </is>
      </c>
      <c r="D38" s="3" t="inlineStr">
        <is>
          <t>Roma</t>
        </is>
      </c>
      <c r="E38" s="3" t="inlineStr">
        <is>
          <t>FT</t>
        </is>
      </c>
      <c r="F38" s="4" t="n">
        <v>1</v>
      </c>
      <c r="G38" s="3" t="inlineStr">
        <is>
          <t>19/11/2022</t>
        </is>
      </c>
      <c r="H38" s="5" t="n">
        <v>1922</v>
      </c>
      <c r="I38" s="5" t="n">
        <v>2080</v>
      </c>
      <c r="J38" s="5" t="n">
        <v>74</v>
      </c>
      <c r="K38" s="5" t="n">
        <v>102</v>
      </c>
      <c r="L38" s="5" t="n">
        <v>21</v>
      </c>
      <c r="M38" s="5" t="n">
        <v>30</v>
      </c>
      <c r="N38" s="4">
        <f>H38/2080</f>
        <v/>
      </c>
      <c r="O38" s="6" t="n">
        <v>23</v>
      </c>
      <c r="P38" s="6">
        <f>H38*O38</f>
        <v/>
      </c>
      <c r="Q38" s="7">
        <f>(K38+L38+M38)/I38</f>
        <v/>
      </c>
    </row>
    <row r="39">
      <c r="A39" s="3" t="inlineStr">
        <is>
          <t>M1036</t>
        </is>
      </c>
      <c r="B39" s="3" t="inlineStr">
        <is>
          <t>Russo</t>
        </is>
      </c>
      <c r="C39" s="3" t="inlineStr">
        <is>
          <t>Anna</t>
        </is>
      </c>
      <c r="D39" s="3" t="inlineStr">
        <is>
          <t>Torino</t>
        </is>
      </c>
      <c r="E39" s="3" t="inlineStr">
        <is>
          <t>PT</t>
        </is>
      </c>
      <c r="F39" s="4" t="n">
        <v>0.6</v>
      </c>
      <c r="G39" s="3" t="inlineStr">
        <is>
          <t>20/12/2023</t>
        </is>
      </c>
      <c r="H39" s="5" t="n">
        <v>1173</v>
      </c>
      <c r="I39" s="5" t="n">
        <v>1248</v>
      </c>
      <c r="J39" s="5" t="n">
        <v>75</v>
      </c>
      <c r="K39" s="5" t="n">
        <v>105</v>
      </c>
      <c r="L39" s="5" t="n">
        <v>22</v>
      </c>
      <c r="M39" s="5" t="n">
        <v>31</v>
      </c>
      <c r="N39" s="4">
        <f>H39/2080</f>
        <v/>
      </c>
      <c r="O39" s="6" t="n">
        <v>24</v>
      </c>
      <c r="P39" s="6">
        <f>H39*O39</f>
        <v/>
      </c>
      <c r="Q39" s="7">
        <f>(K39+L39+M39)/I39</f>
        <v/>
      </c>
    </row>
    <row r="40">
      <c r="A40" s="3" t="inlineStr">
        <is>
          <t>M1037</t>
        </is>
      </c>
      <c r="B40" s="3" t="inlineStr">
        <is>
          <t>Ferrari</t>
        </is>
      </c>
      <c r="C40" s="3" t="inlineStr">
        <is>
          <t>Davide</t>
        </is>
      </c>
      <c r="D40" s="3" t="inlineStr">
        <is>
          <t>Milano</t>
        </is>
      </c>
      <c r="E40" s="3" t="inlineStr">
        <is>
          <t>FT</t>
        </is>
      </c>
      <c r="F40" s="4" t="n">
        <v>1</v>
      </c>
      <c r="G40" s="3" t="inlineStr">
        <is>
          <t>21/01/2015</t>
        </is>
      </c>
      <c r="H40" s="5" t="n">
        <v>1922</v>
      </c>
      <c r="I40" s="5" t="n">
        <v>2080</v>
      </c>
      <c r="J40" s="5" t="n">
        <v>76</v>
      </c>
      <c r="K40" s="5" t="n">
        <v>90</v>
      </c>
      <c r="L40" s="5" t="n">
        <v>5</v>
      </c>
      <c r="M40" s="5" t="n">
        <v>20</v>
      </c>
      <c r="N40" s="4">
        <f>H40/2080</f>
        <v/>
      </c>
      <c r="O40" s="6" t="n">
        <v>25</v>
      </c>
      <c r="P40" s="6">
        <f>H40*O40</f>
        <v/>
      </c>
      <c r="Q40" s="7">
        <f>(K40+L40+M40)/I40</f>
        <v/>
      </c>
    </row>
    <row r="41">
      <c r="A41" s="3" t="inlineStr">
        <is>
          <t>M1038</t>
        </is>
      </c>
      <c r="B41" s="3" t="inlineStr">
        <is>
          <t>Conti</t>
        </is>
      </c>
      <c r="C41" s="3" t="inlineStr">
        <is>
          <t>Elisa</t>
        </is>
      </c>
      <c r="D41" s="3" t="inlineStr">
        <is>
          <t>Roma</t>
        </is>
      </c>
      <c r="E41" s="3" t="inlineStr">
        <is>
          <t>PT</t>
        </is>
      </c>
      <c r="F41" s="4" t="n">
        <v>0.6</v>
      </c>
      <c r="G41" s="3" t="inlineStr">
        <is>
          <t>22/02/2016</t>
        </is>
      </c>
      <c r="H41" s="5" t="n">
        <v>1173</v>
      </c>
      <c r="I41" s="5" t="n">
        <v>1248</v>
      </c>
      <c r="J41" s="5" t="n">
        <v>77</v>
      </c>
      <c r="K41" s="5" t="n">
        <v>93</v>
      </c>
      <c r="L41" s="5" t="n">
        <v>6</v>
      </c>
      <c r="M41" s="5" t="n">
        <v>21</v>
      </c>
      <c r="N41" s="4">
        <f>H41/2080</f>
        <v/>
      </c>
      <c r="O41" s="6" t="n">
        <v>26</v>
      </c>
      <c r="P41" s="6">
        <f>H41*O41</f>
        <v/>
      </c>
      <c r="Q41" s="7">
        <f>(K41+L41+M41)/I41</f>
        <v/>
      </c>
    </row>
    <row r="42">
      <c r="A42" s="3" t="inlineStr">
        <is>
          <t>M1039</t>
        </is>
      </c>
      <c r="B42" s="3" t="inlineStr">
        <is>
          <t>Greco</t>
        </is>
      </c>
      <c r="C42" s="3" t="inlineStr">
        <is>
          <t>Giorgio</t>
        </is>
      </c>
      <c r="D42" s="3" t="inlineStr">
        <is>
          <t>Torino</t>
        </is>
      </c>
      <c r="E42" s="3" t="inlineStr">
        <is>
          <t>FT</t>
        </is>
      </c>
      <c r="F42" s="4" t="n">
        <v>1</v>
      </c>
      <c r="G42" s="3" t="inlineStr">
        <is>
          <t>23/03/2017</t>
        </is>
      </c>
      <c r="H42" s="5" t="n">
        <v>1922</v>
      </c>
      <c r="I42" s="5" t="n">
        <v>2080</v>
      </c>
      <c r="J42" s="5" t="n">
        <v>78</v>
      </c>
      <c r="K42" s="5" t="n">
        <v>96</v>
      </c>
      <c r="L42" s="5" t="n">
        <v>7</v>
      </c>
      <c r="M42" s="5" t="n">
        <v>22</v>
      </c>
      <c r="N42" s="4">
        <f>H42/2080</f>
        <v/>
      </c>
      <c r="O42" s="6" t="n">
        <v>27</v>
      </c>
      <c r="P42" s="6">
        <f>H42*O42</f>
        <v/>
      </c>
      <c r="Q42" s="7">
        <f>(K42+L42+M42)/I42</f>
        <v/>
      </c>
    </row>
    <row r="43">
      <c r="A43" s="3" t="inlineStr">
        <is>
          <t>M1040</t>
        </is>
      </c>
      <c r="B43" s="3" t="inlineStr">
        <is>
          <t>Barbieri</t>
        </is>
      </c>
      <c r="C43" s="3" t="inlineStr">
        <is>
          <t>Francesca</t>
        </is>
      </c>
      <c r="D43" s="3" t="inlineStr">
        <is>
          <t>Milano</t>
        </is>
      </c>
      <c r="E43" s="3" t="inlineStr">
        <is>
          <t>PT</t>
        </is>
      </c>
      <c r="F43" s="4" t="n">
        <v>0.5</v>
      </c>
      <c r="G43" s="3" t="inlineStr">
        <is>
          <t>24/04/2018</t>
        </is>
      </c>
      <c r="H43" s="5" t="n">
        <v>986</v>
      </c>
      <c r="I43" s="5" t="n">
        <v>1040</v>
      </c>
      <c r="J43" s="5" t="n">
        <v>79</v>
      </c>
      <c r="K43" s="5" t="n">
        <v>99</v>
      </c>
      <c r="L43" s="5" t="n">
        <v>8</v>
      </c>
      <c r="M43" s="5" t="n">
        <v>23</v>
      </c>
      <c r="N43" s="4">
        <f>H43/2080</f>
        <v/>
      </c>
      <c r="O43" s="6" t="n">
        <v>28</v>
      </c>
      <c r="P43" s="6">
        <f>H43*O43</f>
        <v/>
      </c>
      <c r="Q43" s="7">
        <f>(K43+L43+M43)/I43</f>
        <v/>
      </c>
    </row>
    <row r="44">
      <c r="A44" s="3" t="inlineStr">
        <is>
          <t>M1041</t>
        </is>
      </c>
      <c r="B44" s="3" t="inlineStr">
        <is>
          <t>Rossi</t>
        </is>
      </c>
      <c r="C44" s="3" t="inlineStr">
        <is>
          <t>Luca</t>
        </is>
      </c>
      <c r="D44" s="3" t="inlineStr">
        <is>
          <t>Roma</t>
        </is>
      </c>
      <c r="E44" s="3" t="inlineStr">
        <is>
          <t>FT</t>
        </is>
      </c>
      <c r="F44" s="4" t="n">
        <v>1</v>
      </c>
      <c r="G44" s="3" t="inlineStr">
        <is>
          <t>15/05/2019</t>
        </is>
      </c>
      <c r="H44" s="5" t="n">
        <v>1922</v>
      </c>
      <c r="I44" s="5" t="n">
        <v>2080</v>
      </c>
      <c r="J44" s="5" t="n">
        <v>80</v>
      </c>
      <c r="K44" s="5" t="n">
        <v>102</v>
      </c>
      <c r="L44" s="5" t="n">
        <v>9</v>
      </c>
      <c r="M44" s="5" t="n">
        <v>24</v>
      </c>
      <c r="N44" s="4">
        <f>H44/2080</f>
        <v/>
      </c>
      <c r="O44" s="6" t="n">
        <v>29</v>
      </c>
      <c r="P44" s="6">
        <f>H44*O44</f>
        <v/>
      </c>
      <c r="Q44" s="7">
        <f>(K44+L44+M44)/I44</f>
        <v/>
      </c>
    </row>
    <row r="45">
      <c r="A45" s="3" t="inlineStr">
        <is>
          <t>M1042</t>
        </is>
      </c>
      <c r="B45" s="3" t="inlineStr">
        <is>
          <t>Bianchi</t>
        </is>
      </c>
      <c r="C45" s="3" t="inlineStr">
        <is>
          <t>Sara</t>
        </is>
      </c>
      <c r="D45" s="3" t="inlineStr">
        <is>
          <t>Torino</t>
        </is>
      </c>
      <c r="E45" s="3" t="inlineStr">
        <is>
          <t>PT</t>
        </is>
      </c>
      <c r="F45" s="4" t="n">
        <v>0.6</v>
      </c>
      <c r="G45" s="3" t="inlineStr">
        <is>
          <t>16/06/2020</t>
        </is>
      </c>
      <c r="H45" s="5" t="n">
        <v>1173</v>
      </c>
      <c r="I45" s="5" t="n">
        <v>1248</v>
      </c>
      <c r="J45" s="5" t="n">
        <v>81</v>
      </c>
      <c r="K45" s="5" t="n">
        <v>105</v>
      </c>
      <c r="L45" s="5" t="n">
        <v>10</v>
      </c>
      <c r="M45" s="5" t="n">
        <v>25</v>
      </c>
      <c r="N45" s="4">
        <f>H45/2080</f>
        <v/>
      </c>
      <c r="O45" s="6" t="n">
        <v>30</v>
      </c>
      <c r="P45" s="6">
        <f>H45*O45</f>
        <v/>
      </c>
      <c r="Q45" s="7">
        <f>(K45+L45+M45)/I45</f>
        <v/>
      </c>
    </row>
    <row r="46">
      <c r="A46" s="3" t="inlineStr">
        <is>
          <t>M1043</t>
        </is>
      </c>
      <c r="B46" s="3" t="inlineStr">
        <is>
          <t>Verdi</t>
        </is>
      </c>
      <c r="C46" s="3" t="inlineStr">
        <is>
          <t>Marco</t>
        </is>
      </c>
      <c r="D46" s="3" t="inlineStr">
        <is>
          <t>Milano</t>
        </is>
      </c>
      <c r="E46" s="3" t="inlineStr">
        <is>
          <t>FT</t>
        </is>
      </c>
      <c r="F46" s="4" t="n">
        <v>1</v>
      </c>
      <c r="G46" s="3" t="inlineStr">
        <is>
          <t>17/07/2021</t>
        </is>
      </c>
      <c r="H46" s="5" t="n">
        <v>1922</v>
      </c>
      <c r="I46" s="5" t="n">
        <v>2080</v>
      </c>
      <c r="J46" s="5" t="n">
        <v>82</v>
      </c>
      <c r="K46" s="5" t="n">
        <v>90</v>
      </c>
      <c r="L46" s="5" t="n">
        <v>11</v>
      </c>
      <c r="M46" s="5" t="n">
        <v>26</v>
      </c>
      <c r="N46" s="4">
        <f>H46/2080</f>
        <v/>
      </c>
      <c r="O46" s="6" t="n">
        <v>31</v>
      </c>
      <c r="P46" s="6">
        <f>H46*O46</f>
        <v/>
      </c>
      <c r="Q46" s="7">
        <f>(K46+L46+M46)/I46</f>
        <v/>
      </c>
    </row>
    <row r="47">
      <c r="A47" s="3" t="inlineStr">
        <is>
          <t>M1044</t>
        </is>
      </c>
      <c r="B47" s="3" t="inlineStr">
        <is>
          <t>Galli</t>
        </is>
      </c>
      <c r="C47" s="3" t="inlineStr">
        <is>
          <t>Giulia</t>
        </is>
      </c>
      <c r="D47" s="3" t="inlineStr">
        <is>
          <t>Roma</t>
        </is>
      </c>
      <c r="E47" s="3" t="inlineStr">
        <is>
          <t>PT</t>
        </is>
      </c>
      <c r="F47" s="4" t="n">
        <v>0.6</v>
      </c>
      <c r="G47" s="3" t="inlineStr">
        <is>
          <t>18/08/2022</t>
        </is>
      </c>
      <c r="H47" s="5" t="n">
        <v>1173</v>
      </c>
      <c r="I47" s="5" t="n">
        <v>1248</v>
      </c>
      <c r="J47" s="5" t="n">
        <v>83</v>
      </c>
      <c r="K47" s="5" t="n">
        <v>93</v>
      </c>
      <c r="L47" s="5" t="n">
        <v>12</v>
      </c>
      <c r="M47" s="5" t="n">
        <v>27</v>
      </c>
      <c r="N47" s="4">
        <f>H47/2080</f>
        <v/>
      </c>
      <c r="O47" s="6" t="n">
        <v>32</v>
      </c>
      <c r="P47" s="6">
        <f>H47*O47</f>
        <v/>
      </c>
      <c r="Q47" s="7">
        <f>(K47+L47+M47)/I47</f>
        <v/>
      </c>
    </row>
    <row r="48">
      <c r="A48" s="3" t="inlineStr">
        <is>
          <t>M1045</t>
        </is>
      </c>
      <c r="B48" s="3" t="inlineStr">
        <is>
          <t>Neri</t>
        </is>
      </c>
      <c r="C48" s="3" t="inlineStr">
        <is>
          <t>Paolo</t>
        </is>
      </c>
      <c r="D48" s="3" t="inlineStr">
        <is>
          <t>Torino</t>
        </is>
      </c>
      <c r="E48" s="3" t="inlineStr">
        <is>
          <t>FT</t>
        </is>
      </c>
      <c r="F48" s="4" t="n">
        <v>1</v>
      </c>
      <c r="G48" s="3" t="inlineStr">
        <is>
          <t>19/09/2023</t>
        </is>
      </c>
      <c r="H48" s="5" t="n">
        <v>1922</v>
      </c>
      <c r="I48" s="5" t="n">
        <v>2080</v>
      </c>
      <c r="J48" s="5" t="n">
        <v>84</v>
      </c>
      <c r="K48" s="5" t="n">
        <v>96</v>
      </c>
      <c r="L48" s="5" t="n">
        <v>13</v>
      </c>
      <c r="M48" s="5" t="n">
        <v>28</v>
      </c>
      <c r="N48" s="4">
        <f>H48/2080</f>
        <v/>
      </c>
      <c r="O48" s="6" t="n">
        <v>22</v>
      </c>
      <c r="P48" s="6">
        <f>H48*O48</f>
        <v/>
      </c>
      <c r="Q48" s="7">
        <f>(K48+L48+M48)/I48</f>
        <v/>
      </c>
    </row>
    <row r="49">
      <c r="A49" s="3" t="inlineStr">
        <is>
          <t>M1046</t>
        </is>
      </c>
      <c r="B49" s="3" t="inlineStr">
        <is>
          <t>Russo</t>
        </is>
      </c>
      <c r="C49" s="3" t="inlineStr">
        <is>
          <t>Anna</t>
        </is>
      </c>
      <c r="D49" s="3" t="inlineStr">
        <is>
          <t>Milano</t>
        </is>
      </c>
      <c r="E49" s="3" t="inlineStr">
        <is>
          <t>PT</t>
        </is>
      </c>
      <c r="F49" s="4" t="n">
        <v>0.5</v>
      </c>
      <c r="G49" s="3" t="inlineStr">
        <is>
          <t>20/10/2015</t>
        </is>
      </c>
      <c r="H49" s="5" t="n">
        <v>986</v>
      </c>
      <c r="I49" s="5" t="n">
        <v>1040</v>
      </c>
      <c r="J49" s="5" t="n">
        <v>85</v>
      </c>
      <c r="K49" s="5" t="n">
        <v>99</v>
      </c>
      <c r="L49" s="5" t="n">
        <v>14</v>
      </c>
      <c r="M49" s="5" t="n">
        <v>29</v>
      </c>
      <c r="N49" s="4">
        <f>H49/2080</f>
        <v/>
      </c>
      <c r="O49" s="6" t="n">
        <v>23</v>
      </c>
      <c r="P49" s="6">
        <f>H49*O49</f>
        <v/>
      </c>
      <c r="Q49" s="7">
        <f>(K49+L49+M49)/I49</f>
        <v/>
      </c>
    </row>
    <row r="50">
      <c r="A50" s="3" t="inlineStr">
        <is>
          <t>M1047</t>
        </is>
      </c>
      <c r="B50" s="3" t="inlineStr">
        <is>
          <t>Ferrari</t>
        </is>
      </c>
      <c r="C50" s="3" t="inlineStr">
        <is>
          <t>Davide</t>
        </is>
      </c>
      <c r="D50" s="3" t="inlineStr">
        <is>
          <t>Roma</t>
        </is>
      </c>
      <c r="E50" s="3" t="inlineStr">
        <is>
          <t>FT</t>
        </is>
      </c>
      <c r="F50" s="4" t="n">
        <v>1</v>
      </c>
      <c r="G50" s="3" t="inlineStr">
        <is>
          <t>21/11/2016</t>
        </is>
      </c>
      <c r="H50" s="5" t="n">
        <v>1922</v>
      </c>
      <c r="I50" s="5" t="n">
        <v>2080</v>
      </c>
      <c r="J50" s="5" t="n">
        <v>86</v>
      </c>
      <c r="K50" s="5" t="n">
        <v>102</v>
      </c>
      <c r="L50" s="5" t="n">
        <v>15</v>
      </c>
      <c r="M50" s="5" t="n">
        <v>30</v>
      </c>
      <c r="N50" s="4">
        <f>H50/2080</f>
        <v/>
      </c>
      <c r="O50" s="6" t="n">
        <v>24</v>
      </c>
      <c r="P50" s="6">
        <f>H50*O50</f>
        <v/>
      </c>
      <c r="Q50" s="7">
        <f>(K50+L50+M50)/I50</f>
        <v/>
      </c>
    </row>
    <row r="51">
      <c r="A51" s="3" t="inlineStr">
        <is>
          <t>M1048</t>
        </is>
      </c>
      <c r="B51" s="3" t="inlineStr">
        <is>
          <t>Conti</t>
        </is>
      </c>
      <c r="C51" s="3" t="inlineStr">
        <is>
          <t>Elisa</t>
        </is>
      </c>
      <c r="D51" s="3" t="inlineStr">
        <is>
          <t>Torino</t>
        </is>
      </c>
      <c r="E51" s="3" t="inlineStr">
        <is>
          <t>PT</t>
        </is>
      </c>
      <c r="F51" s="4" t="n">
        <v>0.6</v>
      </c>
      <c r="G51" s="3" t="inlineStr">
        <is>
          <t>22/12/2017</t>
        </is>
      </c>
      <c r="H51" s="5" t="n">
        <v>1173</v>
      </c>
      <c r="I51" s="5" t="n">
        <v>1248</v>
      </c>
      <c r="J51" s="5" t="n">
        <v>87</v>
      </c>
      <c r="K51" s="5" t="n">
        <v>105</v>
      </c>
      <c r="L51" s="5" t="n">
        <v>16</v>
      </c>
      <c r="M51" s="5" t="n">
        <v>31</v>
      </c>
      <c r="N51" s="4">
        <f>H51/2080</f>
        <v/>
      </c>
      <c r="O51" s="6" t="n">
        <v>25</v>
      </c>
      <c r="P51" s="6">
        <f>H51*O51</f>
        <v/>
      </c>
      <c r="Q51" s="7">
        <f>(K51+L51+M51)/I51</f>
        <v/>
      </c>
    </row>
    <row r="52">
      <c r="A52" s="3" t="inlineStr">
        <is>
          <t>M1049</t>
        </is>
      </c>
      <c r="B52" s="3" t="inlineStr">
        <is>
          <t>Greco</t>
        </is>
      </c>
      <c r="C52" s="3" t="inlineStr">
        <is>
          <t>Giorgio</t>
        </is>
      </c>
      <c r="D52" s="3" t="inlineStr">
        <is>
          <t>Milano</t>
        </is>
      </c>
      <c r="E52" s="3" t="inlineStr">
        <is>
          <t>FT</t>
        </is>
      </c>
      <c r="F52" s="4" t="n">
        <v>1</v>
      </c>
      <c r="G52" s="3" t="inlineStr">
        <is>
          <t>23/01/2018</t>
        </is>
      </c>
      <c r="H52" s="5" t="n">
        <v>1922</v>
      </c>
      <c r="I52" s="5" t="n">
        <v>2080</v>
      </c>
      <c r="J52" s="5" t="n">
        <v>88</v>
      </c>
      <c r="K52" s="5" t="n">
        <v>90</v>
      </c>
      <c r="L52" s="5" t="n">
        <v>17</v>
      </c>
      <c r="M52" s="5" t="n">
        <v>20</v>
      </c>
      <c r="N52" s="4">
        <f>H52/2080</f>
        <v/>
      </c>
      <c r="O52" s="6" t="n">
        <v>26</v>
      </c>
      <c r="P52" s="6">
        <f>H52*O52</f>
        <v/>
      </c>
      <c r="Q52" s="7">
        <f>(K52+L52+M52)/I52</f>
        <v/>
      </c>
    </row>
    <row r="53">
      <c r="A53" s="3" t="inlineStr">
        <is>
          <t>M1050</t>
        </is>
      </c>
      <c r="B53" s="3" t="inlineStr">
        <is>
          <t>Barbieri</t>
        </is>
      </c>
      <c r="C53" s="3" t="inlineStr">
        <is>
          <t>Francesca</t>
        </is>
      </c>
      <c r="D53" s="3" t="inlineStr">
        <is>
          <t>Roma</t>
        </is>
      </c>
      <c r="E53" s="3" t="inlineStr">
        <is>
          <t>PT</t>
        </is>
      </c>
      <c r="F53" s="4" t="n">
        <v>0.6</v>
      </c>
      <c r="G53" s="3" t="inlineStr">
        <is>
          <t>24/02/2019</t>
        </is>
      </c>
      <c r="H53" s="5" t="n">
        <v>1173</v>
      </c>
      <c r="I53" s="5" t="n">
        <v>1248</v>
      </c>
      <c r="J53" s="5" t="n">
        <v>89</v>
      </c>
      <c r="K53" s="5" t="n">
        <v>93</v>
      </c>
      <c r="L53" s="5" t="n">
        <v>18</v>
      </c>
      <c r="M53" s="5" t="n">
        <v>21</v>
      </c>
      <c r="N53" s="4">
        <f>H53/2080</f>
        <v/>
      </c>
      <c r="O53" s="6" t="n">
        <v>27</v>
      </c>
      <c r="P53" s="6">
        <f>H53*O53</f>
        <v/>
      </c>
      <c r="Q53" s="7">
        <f>(K53+L53+M53)/I53</f>
        <v/>
      </c>
    </row>
    <row r="54">
      <c r="A54" s="3" t="inlineStr">
        <is>
          <t>M1051</t>
        </is>
      </c>
      <c r="B54" s="3" t="inlineStr">
        <is>
          <t>Rossi</t>
        </is>
      </c>
      <c r="C54" s="3" t="inlineStr">
        <is>
          <t>Luca</t>
        </is>
      </c>
      <c r="D54" s="3" t="inlineStr">
        <is>
          <t>Torino</t>
        </is>
      </c>
      <c r="E54" s="3" t="inlineStr">
        <is>
          <t>FT</t>
        </is>
      </c>
      <c r="F54" s="4" t="n">
        <v>1</v>
      </c>
      <c r="G54" s="3" t="inlineStr">
        <is>
          <t>15/03/2020</t>
        </is>
      </c>
      <c r="H54" s="5" t="n">
        <v>1922</v>
      </c>
      <c r="I54" s="5" t="n">
        <v>2080</v>
      </c>
      <c r="J54" s="5" t="n">
        <v>90</v>
      </c>
      <c r="K54" s="5" t="n">
        <v>96</v>
      </c>
      <c r="L54" s="5" t="n">
        <v>19</v>
      </c>
      <c r="M54" s="5" t="n">
        <v>22</v>
      </c>
      <c r="N54" s="4">
        <f>H54/2080</f>
        <v/>
      </c>
      <c r="O54" s="6" t="n">
        <v>28</v>
      </c>
      <c r="P54" s="6">
        <f>H54*O54</f>
        <v/>
      </c>
      <c r="Q54" s="7">
        <f>(K54+L54+M54)/I54</f>
        <v/>
      </c>
    </row>
    <row r="55">
      <c r="A55" s="3" t="inlineStr">
        <is>
          <t>M1052</t>
        </is>
      </c>
      <c r="B55" s="3" t="inlineStr">
        <is>
          <t>Bianchi</t>
        </is>
      </c>
      <c r="C55" s="3" t="inlineStr">
        <is>
          <t>Sara</t>
        </is>
      </c>
      <c r="D55" s="3" t="inlineStr">
        <is>
          <t>Milano</t>
        </is>
      </c>
      <c r="E55" s="3" t="inlineStr">
        <is>
          <t>PT</t>
        </is>
      </c>
      <c r="F55" s="4" t="n">
        <v>0.5</v>
      </c>
      <c r="G55" s="3" t="inlineStr">
        <is>
          <t>16/04/2021</t>
        </is>
      </c>
      <c r="H55" s="5" t="n">
        <v>986</v>
      </c>
      <c r="I55" s="5" t="n">
        <v>1040</v>
      </c>
      <c r="J55" s="5" t="n">
        <v>91</v>
      </c>
      <c r="K55" s="5" t="n">
        <v>99</v>
      </c>
      <c r="L55" s="5" t="n">
        <v>20</v>
      </c>
      <c r="M55" s="5" t="n">
        <v>23</v>
      </c>
      <c r="N55" s="4">
        <f>H55/2080</f>
        <v/>
      </c>
      <c r="O55" s="6" t="n">
        <v>29</v>
      </c>
      <c r="P55" s="6">
        <f>H55*O55</f>
        <v/>
      </c>
      <c r="Q55" s="7">
        <f>(K55+L55+M55)/I55</f>
        <v/>
      </c>
    </row>
    <row r="56">
      <c r="A56" s="3" t="inlineStr">
        <is>
          <t>M1053</t>
        </is>
      </c>
      <c r="B56" s="3" t="inlineStr">
        <is>
          <t>Verdi</t>
        </is>
      </c>
      <c r="C56" s="3" t="inlineStr">
        <is>
          <t>Marco</t>
        </is>
      </c>
      <c r="D56" s="3" t="inlineStr">
        <is>
          <t>Roma</t>
        </is>
      </c>
      <c r="E56" s="3" t="inlineStr">
        <is>
          <t>FT</t>
        </is>
      </c>
      <c r="F56" s="4" t="n">
        <v>1</v>
      </c>
      <c r="G56" s="3" t="inlineStr">
        <is>
          <t>17/05/2022</t>
        </is>
      </c>
      <c r="H56" s="5" t="n">
        <v>1922</v>
      </c>
      <c r="I56" s="5" t="n">
        <v>2080</v>
      </c>
      <c r="J56" s="5" t="n">
        <v>92</v>
      </c>
      <c r="K56" s="5" t="n">
        <v>102</v>
      </c>
      <c r="L56" s="5" t="n">
        <v>21</v>
      </c>
      <c r="M56" s="5" t="n">
        <v>24</v>
      </c>
      <c r="N56" s="4">
        <f>H56/2080</f>
        <v/>
      </c>
      <c r="O56" s="6" t="n">
        <v>30</v>
      </c>
      <c r="P56" s="6">
        <f>H56*O56</f>
        <v/>
      </c>
      <c r="Q56" s="7">
        <f>(K56+L56+M56)/I56</f>
        <v/>
      </c>
    </row>
    <row r="57">
      <c r="A57" s="3" t="inlineStr">
        <is>
          <t>M1054</t>
        </is>
      </c>
      <c r="B57" s="3" t="inlineStr">
        <is>
          <t>Galli</t>
        </is>
      </c>
      <c r="C57" s="3" t="inlineStr">
        <is>
          <t>Giulia</t>
        </is>
      </c>
      <c r="D57" s="3" t="inlineStr">
        <is>
          <t>Torino</t>
        </is>
      </c>
      <c r="E57" s="3" t="inlineStr">
        <is>
          <t>PT</t>
        </is>
      </c>
      <c r="F57" s="4" t="n">
        <v>0.6</v>
      </c>
      <c r="G57" s="3" t="inlineStr">
        <is>
          <t>18/06/2023</t>
        </is>
      </c>
      <c r="H57" s="5" t="n">
        <v>1173</v>
      </c>
      <c r="I57" s="5" t="n">
        <v>1248</v>
      </c>
      <c r="J57" s="5" t="n">
        <v>93</v>
      </c>
      <c r="K57" s="5" t="n">
        <v>105</v>
      </c>
      <c r="L57" s="5" t="n">
        <v>22</v>
      </c>
      <c r="M57" s="5" t="n">
        <v>25</v>
      </c>
      <c r="N57" s="4">
        <f>H57/2080</f>
        <v/>
      </c>
      <c r="O57" s="6" t="n">
        <v>31</v>
      </c>
      <c r="P57" s="6">
        <f>H57*O57</f>
        <v/>
      </c>
      <c r="Q57" s="7">
        <f>(K57+L57+M57)/I57</f>
        <v/>
      </c>
    </row>
    <row r="58">
      <c r="A58" s="3" t="inlineStr">
        <is>
          <t>M1055</t>
        </is>
      </c>
      <c r="B58" s="3" t="inlineStr">
        <is>
          <t>Neri</t>
        </is>
      </c>
      <c r="C58" s="3" t="inlineStr">
        <is>
          <t>Paolo</t>
        </is>
      </c>
      <c r="D58" s="3" t="inlineStr">
        <is>
          <t>Milano</t>
        </is>
      </c>
      <c r="E58" s="3" t="inlineStr">
        <is>
          <t>FT</t>
        </is>
      </c>
      <c r="F58" s="4" t="n">
        <v>1</v>
      </c>
      <c r="G58" s="3" t="inlineStr">
        <is>
          <t>19/07/2015</t>
        </is>
      </c>
      <c r="H58" s="5" t="n">
        <v>1922</v>
      </c>
      <c r="I58" s="5" t="n">
        <v>2080</v>
      </c>
      <c r="J58" s="5" t="n">
        <v>94</v>
      </c>
      <c r="K58" s="5" t="n">
        <v>90</v>
      </c>
      <c r="L58" s="5" t="n">
        <v>5</v>
      </c>
      <c r="M58" s="5" t="n">
        <v>26</v>
      </c>
      <c r="N58" s="4">
        <f>H58/2080</f>
        <v/>
      </c>
      <c r="O58" s="6" t="n">
        <v>32</v>
      </c>
      <c r="P58" s="6">
        <f>H58*O58</f>
        <v/>
      </c>
      <c r="Q58" s="7">
        <f>(K58+L58+M58)/I58</f>
        <v/>
      </c>
    </row>
    <row r="59">
      <c r="A59" s="3" t="inlineStr">
        <is>
          <t>M1056</t>
        </is>
      </c>
      <c r="B59" s="3" t="inlineStr">
        <is>
          <t>Russo</t>
        </is>
      </c>
      <c r="C59" s="3" t="inlineStr">
        <is>
          <t>Anna</t>
        </is>
      </c>
      <c r="D59" s="3" t="inlineStr">
        <is>
          <t>Roma</t>
        </is>
      </c>
      <c r="E59" s="3" t="inlineStr">
        <is>
          <t>PT</t>
        </is>
      </c>
      <c r="F59" s="4" t="n">
        <v>0.6</v>
      </c>
      <c r="G59" s="3" t="inlineStr">
        <is>
          <t>20/08/2016</t>
        </is>
      </c>
      <c r="H59" s="5" t="n">
        <v>1173</v>
      </c>
      <c r="I59" s="5" t="n">
        <v>1248</v>
      </c>
      <c r="J59" s="5" t="n">
        <v>95</v>
      </c>
      <c r="K59" s="5" t="n">
        <v>93</v>
      </c>
      <c r="L59" s="5" t="n">
        <v>6</v>
      </c>
      <c r="M59" s="5" t="n">
        <v>27</v>
      </c>
      <c r="N59" s="4">
        <f>H59/2080</f>
        <v/>
      </c>
      <c r="O59" s="6" t="n">
        <v>22</v>
      </c>
      <c r="P59" s="6">
        <f>H59*O59</f>
        <v/>
      </c>
      <c r="Q59" s="7">
        <f>(K59+L59+M59)/I59</f>
        <v/>
      </c>
    </row>
    <row r="60">
      <c r="A60" s="3" t="inlineStr">
        <is>
          <t>M1057</t>
        </is>
      </c>
      <c r="B60" s="3" t="inlineStr">
        <is>
          <t>Ferrari</t>
        </is>
      </c>
      <c r="C60" s="3" t="inlineStr">
        <is>
          <t>Davide</t>
        </is>
      </c>
      <c r="D60" s="3" t="inlineStr">
        <is>
          <t>Torino</t>
        </is>
      </c>
      <c r="E60" s="3" t="inlineStr">
        <is>
          <t>FT</t>
        </is>
      </c>
      <c r="F60" s="4" t="n">
        <v>1</v>
      </c>
      <c r="G60" s="3" t="inlineStr">
        <is>
          <t>21/09/2017</t>
        </is>
      </c>
      <c r="H60" s="5" t="n">
        <v>1922</v>
      </c>
      <c r="I60" s="5" t="n">
        <v>2080</v>
      </c>
      <c r="J60" s="5" t="n">
        <v>96</v>
      </c>
      <c r="K60" s="5" t="n">
        <v>96</v>
      </c>
      <c r="L60" s="5" t="n">
        <v>7</v>
      </c>
      <c r="M60" s="5" t="n">
        <v>28</v>
      </c>
      <c r="N60" s="4">
        <f>H60/2080</f>
        <v/>
      </c>
      <c r="O60" s="6" t="n">
        <v>23</v>
      </c>
      <c r="P60" s="6">
        <f>H60*O60</f>
        <v/>
      </c>
      <c r="Q60" s="7">
        <f>(K60+L60+M60)/I60</f>
        <v/>
      </c>
    </row>
    <row r="61">
      <c r="A61" s="3" t="inlineStr">
        <is>
          <t>M1058</t>
        </is>
      </c>
      <c r="B61" s="3" t="inlineStr">
        <is>
          <t>Conti</t>
        </is>
      </c>
      <c r="C61" s="3" t="inlineStr">
        <is>
          <t>Elisa</t>
        </is>
      </c>
      <c r="D61" s="3" t="inlineStr">
        <is>
          <t>Milano</t>
        </is>
      </c>
      <c r="E61" s="3" t="inlineStr">
        <is>
          <t>PT</t>
        </is>
      </c>
      <c r="F61" s="4" t="n">
        <v>0.5</v>
      </c>
      <c r="G61" s="3" t="inlineStr">
        <is>
          <t>22/10/2018</t>
        </is>
      </c>
      <c r="H61" s="5" t="n">
        <v>986</v>
      </c>
      <c r="I61" s="5" t="n">
        <v>1040</v>
      </c>
      <c r="J61" s="5" t="n">
        <v>97</v>
      </c>
      <c r="K61" s="5" t="n">
        <v>99</v>
      </c>
      <c r="L61" s="5" t="n">
        <v>8</v>
      </c>
      <c r="M61" s="5" t="n">
        <v>29</v>
      </c>
      <c r="N61" s="4">
        <f>H61/2080</f>
        <v/>
      </c>
      <c r="O61" s="6" t="n">
        <v>24</v>
      </c>
      <c r="P61" s="6">
        <f>H61*O61</f>
        <v/>
      </c>
      <c r="Q61" s="7">
        <f>(K61+L61+M61)/I61</f>
        <v/>
      </c>
    </row>
    <row r="62">
      <c r="A62" s="3" t="inlineStr">
        <is>
          <t>M1059</t>
        </is>
      </c>
      <c r="B62" s="3" t="inlineStr">
        <is>
          <t>Greco</t>
        </is>
      </c>
      <c r="C62" s="3" t="inlineStr">
        <is>
          <t>Giorgio</t>
        </is>
      </c>
      <c r="D62" s="3" t="inlineStr">
        <is>
          <t>Roma</t>
        </is>
      </c>
      <c r="E62" s="3" t="inlineStr">
        <is>
          <t>FT</t>
        </is>
      </c>
      <c r="F62" s="4" t="n">
        <v>1</v>
      </c>
      <c r="G62" s="3" t="inlineStr">
        <is>
          <t>23/11/2019</t>
        </is>
      </c>
      <c r="H62" s="5" t="n">
        <v>1922</v>
      </c>
      <c r="I62" s="5" t="n">
        <v>2080</v>
      </c>
      <c r="J62" s="5" t="n">
        <v>98</v>
      </c>
      <c r="K62" s="5" t="n">
        <v>102</v>
      </c>
      <c r="L62" s="5" t="n">
        <v>9</v>
      </c>
      <c r="M62" s="5" t="n">
        <v>30</v>
      </c>
      <c r="N62" s="4">
        <f>H62/2080</f>
        <v/>
      </c>
      <c r="O62" s="6" t="n">
        <v>25</v>
      </c>
      <c r="P62" s="6">
        <f>H62*O62</f>
        <v/>
      </c>
      <c r="Q62" s="7">
        <f>(K62+L62+M62)/I62</f>
        <v/>
      </c>
    </row>
    <row r="63">
      <c r="A63" s="3" t="inlineStr">
        <is>
          <t>M1060</t>
        </is>
      </c>
      <c r="B63" s="3" t="inlineStr">
        <is>
          <t>Barbieri</t>
        </is>
      </c>
      <c r="C63" s="3" t="inlineStr">
        <is>
          <t>Francesca</t>
        </is>
      </c>
      <c r="D63" s="3" t="inlineStr">
        <is>
          <t>Torino</t>
        </is>
      </c>
      <c r="E63" s="3" t="inlineStr">
        <is>
          <t>PT</t>
        </is>
      </c>
      <c r="F63" s="4" t="n">
        <v>0.6</v>
      </c>
      <c r="G63" s="3" t="inlineStr">
        <is>
          <t>24/12/2020</t>
        </is>
      </c>
      <c r="H63" s="5" t="n">
        <v>1173</v>
      </c>
      <c r="I63" s="5" t="n">
        <v>1248</v>
      </c>
      <c r="J63" s="5" t="n">
        <v>99</v>
      </c>
      <c r="K63" s="5" t="n">
        <v>105</v>
      </c>
      <c r="L63" s="5" t="n">
        <v>10</v>
      </c>
      <c r="M63" s="5" t="n">
        <v>31</v>
      </c>
      <c r="N63" s="4">
        <f>H63/2080</f>
        <v/>
      </c>
      <c r="O63" s="6" t="n">
        <v>26</v>
      </c>
      <c r="P63" s="6">
        <f>H63*O63</f>
        <v/>
      </c>
      <c r="Q63" s="7">
        <f>(K63+L63+M63)/I63</f>
        <v/>
      </c>
    </row>
    <row r="65">
      <c r="A65" s="8" t="inlineStr">
        <is>
          <t>KPIs 2024</t>
        </is>
      </c>
    </row>
    <row r="66">
      <c r="A66" s="9" t="inlineStr">
        <is>
          <t>Totale ULA</t>
        </is>
      </c>
      <c r="B66" s="10">
        <f>SOMMA(N4:N63)</f>
        <v/>
      </c>
    </row>
    <row r="67">
      <c r="A67" s="9" t="inlineStr">
        <is>
          <t>ULA Milano</t>
        </is>
      </c>
      <c r="B67" s="10">
        <f>SOMMA.SE(D4:D63;"Milano";N4:N63)</f>
        <v/>
      </c>
    </row>
    <row r="68">
      <c r="A68" s="9" t="inlineStr">
        <is>
          <t>ULA Roma</t>
        </is>
      </c>
      <c r="B68" s="10">
        <f>SOMMA.SE(D4:D63;"Roma";N4:N63)</f>
        <v/>
      </c>
    </row>
    <row r="69">
      <c r="A69" s="9" t="inlineStr">
        <is>
          <t>ULA Torino</t>
        </is>
      </c>
      <c r="B69" s="10">
        <f>SOMMA.SE(D4:D63;"Torino";N4:N63)</f>
        <v/>
      </c>
    </row>
    <row r="70">
      <c r="A70" s="9" t="inlineStr">
        <is>
          <t>Costo Totale Annuale</t>
        </is>
      </c>
      <c r="B70" s="11">
        <f>SOMMA(P4:P63)</f>
        <v/>
      </c>
    </row>
    <row r="71">
      <c r="A71" s="9" t="inlineStr">
        <is>
          <t>Costo Medio per ULA</t>
        </is>
      </c>
      <c r="B71" s="11">
        <f>SE(B66=0;0;B70/B66)</f>
        <v/>
      </c>
    </row>
    <row r="72">
      <c r="A72" s="9" t="inlineStr">
        <is>
          <t>Tasso di Assenteismo</t>
        </is>
      </c>
      <c r="B72" s="12">
        <f>MEDIA(Q4:Q63)</f>
        <v/>
      </c>
    </row>
    <row r="73">
      <c r="A73" s="9" t="inlineStr">
        <is>
          <t>Straordinari Totali</t>
        </is>
      </c>
      <c r="B73" s="10">
        <f>SOMMA(J4:J63)</f>
        <v/>
      </c>
    </row>
    <row r="74">
      <c r="A74" s="9" t="inlineStr">
        <is>
          <t>% Part-Time</t>
        </is>
      </c>
      <c r="B74" s="12">
        <f>CONTA.SE(E4:E63;"PT")/CONTA(E4:E63)</f>
        <v/>
      </c>
    </row>
    <row r="75">
      <c r="A75" s="9" t="inlineStr">
        <is>
          <t>Tenure Medio (anni)</t>
        </is>
      </c>
      <c r="B75" s="10">
        <f>SOMMA.PRODOTTO((OGGI()-G4:G63)/365)/CONTA(G4:G63)</f>
        <v/>
      </c>
    </row>
    <row r="78">
      <c r="A78" s="13" t="inlineStr">
        <is>
          <t>Sede</t>
        </is>
      </c>
      <c r="B78" s="13" t="inlineStr">
        <is>
          <t>ULA</t>
        </is>
      </c>
      <c r="C78" s="13" t="inlineStr">
        <is>
          <t>Costo</t>
        </is>
      </c>
    </row>
    <row r="79">
      <c r="A79" t="inlineStr">
        <is>
          <t>Milano</t>
        </is>
      </c>
      <c r="B79" s="10">
        <f>SOMMA.SE(D4:D63;"Milano";N4:N63)</f>
        <v/>
      </c>
      <c r="C79" s="11">
        <f>SOMMA.SE(D4:D63;"Milano";P4:P63)</f>
        <v/>
      </c>
    </row>
    <row r="80">
      <c r="A80" t="inlineStr">
        <is>
          <t>Roma</t>
        </is>
      </c>
      <c r="B80" s="10">
        <f>SOMMA.SE(D4:D63;"Roma";N4:N63)</f>
        <v/>
      </c>
      <c r="C80" s="11">
        <f>SOMMA.SE(D4:D63;"Roma";P4:P63)</f>
        <v/>
      </c>
    </row>
    <row r="81">
      <c r="A81" t="inlineStr">
        <is>
          <t>Torino</t>
        </is>
      </c>
      <c r="B81" s="10">
        <f>SOMMA.SE(D4:D63;"Torino";N4:N63)</f>
        <v/>
      </c>
      <c r="C81" s="11">
        <f>SOMMA.SE(D4:D63;"Torino";P4:P63)</f>
        <v/>
      </c>
    </row>
    <row r="83">
      <c r="A83" s="13" t="inlineStr">
        <is>
          <t>Mese</t>
        </is>
      </c>
      <c r="B83" s="13" t="inlineStr">
        <is>
          <t>Straordinari</t>
        </is>
      </c>
    </row>
    <row r="84">
      <c r="A84" t="n">
        <v>1</v>
      </c>
      <c r="B84" s="14" t="n">
        <v>465</v>
      </c>
    </row>
    <row r="85">
      <c r="A85" t="n">
        <v>2</v>
      </c>
      <c r="B85" s="14" t="n">
        <v>480</v>
      </c>
    </row>
    <row r="86">
      <c r="A86" t="n">
        <v>3</v>
      </c>
      <c r="B86" s="14" t="n">
        <v>495</v>
      </c>
    </row>
    <row r="87">
      <c r="A87" t="n">
        <v>4</v>
      </c>
      <c r="B87" s="14" t="n">
        <v>510</v>
      </c>
    </row>
    <row r="88">
      <c r="A88" t="n">
        <v>5</v>
      </c>
      <c r="B88" s="14" t="n">
        <v>525</v>
      </c>
    </row>
    <row r="89">
      <c r="A89" t="n">
        <v>6</v>
      </c>
      <c r="B89" s="14" t="n">
        <v>540</v>
      </c>
    </row>
    <row r="90">
      <c r="A90" t="n">
        <v>7</v>
      </c>
      <c r="B90" s="14" t="n">
        <v>555</v>
      </c>
    </row>
    <row r="91">
      <c r="A91" t="n">
        <v>8</v>
      </c>
      <c r="B91" s="14" t="n">
        <v>570</v>
      </c>
    </row>
    <row r="92">
      <c r="A92" t="n">
        <v>9</v>
      </c>
      <c r="B92" s="14" t="n">
        <v>585</v>
      </c>
    </row>
    <row r="93">
      <c r="A93" t="n">
        <v>10</v>
      </c>
      <c r="B93" s="14" t="n">
        <v>600</v>
      </c>
    </row>
    <row r="94">
      <c r="A94" t="n">
        <v>11</v>
      </c>
      <c r="B94" s="14" t="n">
        <v>615</v>
      </c>
    </row>
    <row r="95">
      <c r="A95" t="n">
        <v>12</v>
      </c>
      <c r="B95" s="14" t="n">
        <v>630</v>
      </c>
    </row>
  </sheetData>
  <autoFilter ref="A3:Q63"/>
  <mergeCells count="2">
    <mergeCell ref="A65:B65"/>
    <mergeCell ref="A1:Q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2025-06-27T23:48:30Z</dcterms:created>
  <dcterms:modified xsi:type="dcterms:W3CDTF">2025-06-27T23:48:30Z</dcterms:modified>
</cp:coreProperties>
</file>