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Dashboard Flussi di Cass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DD/MM/YYYY"/>
    <numFmt numFmtId="165" formatCode="#,##0.00 €"/>
  </numFmts>
  <fonts count="4">
    <font>
      <name val="Calibri"/>
      <family val="2"/>
      <color theme="1"/>
      <sz val="11"/>
      <scheme val="minor"/>
    </font>
    <font>
      <b val="1"/>
      <color rgb="00FFFFFF"/>
      <sz val="18"/>
    </font>
    <font>
      <b val="1"/>
    </font>
    <font>
      <b val="1"/>
      <color rgb="00FFFFFF"/>
      <sz val="14"/>
    </font>
  </fonts>
  <fills count="4">
    <fill>
      <patternFill/>
    </fill>
    <fill>
      <patternFill patternType="gray125"/>
    </fill>
    <fill>
      <patternFill patternType="solid">
        <fgColor rgb="001F497D"/>
        <bgColor rgb="001F497D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>
        <color rgb="00D9D9D9"/>
      </left>
      <right style="thin">
        <color rgb="00D9D9D9"/>
      </right>
      <top style="thin">
        <color rgb="00D9D9D9"/>
      </top>
      <bottom style="thin">
        <color rgb="00D9D9D9"/>
      </bottom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0" pivotButton="0" quotePrefix="0" xfId="0"/>
    <xf numFmtId="0" fontId="3" fillId="2" borderId="0" applyAlignment="1" pivotButton="0" quotePrefix="0" xfId="0">
      <alignment horizontal="center"/>
    </xf>
    <xf numFmtId="0" fontId="3" fillId="2" borderId="0" pivotButton="0" quotePrefix="0" xfId="0"/>
    <xf numFmtId="164" fontId="0" fillId="3" borderId="1" pivotButton="0" quotePrefix="0" xfId="0"/>
    <xf numFmtId="0" fontId="0" fillId="3" borderId="1" pivotButton="0" quotePrefix="0" xfId="0"/>
    <xf numFmtId="165" fontId="0" fillId="3" borderId="1" pivotButton="0" quotePrefix="0" xfId="0"/>
    <xf numFmtId="164" fontId="0" fillId="0" borderId="1" pivotButton="0" quotePrefix="0" xfId="0"/>
    <xf numFmtId="0" fontId="0" fillId="0" borderId="1" pivotButton="0" quotePrefix="0" xfId="0"/>
    <xf numFmtId="165" fontId="0" fillId="0" borderId="1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Entrate vs Uscite Mensili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'Dashboard Flussi di Cassa'!I4</f>
            </strRef>
          </tx>
          <spPr>
            <a:ln>
              <a:prstDash val="solid"/>
            </a:ln>
          </spPr>
          <cat>
            <numRef>
              <f>'Dashboard Flussi di Cassa'!$H$5:$H$16</f>
            </numRef>
          </cat>
          <val>
            <numRef>
              <f>'Dashboard Flussi di Cassa'!$I$5:$I$16</f>
            </numRef>
          </val>
        </ser>
        <ser>
          <idx val="1"/>
          <order val="1"/>
          <tx>
            <strRef>
              <f>'Dashboard Flussi di Cassa'!J4</f>
            </strRef>
          </tx>
          <spPr>
            <a:ln>
              <a:prstDash val="solid"/>
            </a:ln>
          </spPr>
          <cat>
            <numRef>
              <f>'Dashboard Flussi di Cassa'!$H$5:$H$16</f>
            </numRef>
          </cat>
          <val>
            <numRef>
              <f>'Dashboard Flussi di Cassa'!$J$5:$J$16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Saldo Cumulativo</a:t>
            </a:r>
          </a:p>
        </rich>
      </tx>
    </title>
    <plotArea>
      <lineChart>
        <grouping val="standard"/>
        <ser>
          <idx val="0"/>
          <order val="0"/>
          <tx>
            <strRef>
              <f>'Dashboard Flussi di Cassa'!L4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'Dashboard Flussi di Cassa'!$H$5:$H$16</f>
            </numRef>
          </cat>
          <val>
            <numRef>
              <f>'Dashboard Flussi di Cassa'!$L$5:$L$16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Distribuzione Uscite per Categoria</a:t>
            </a:r>
          </a:p>
        </rich>
      </tx>
    </title>
    <plotArea>
      <pieChart>
        <varyColors val="1"/>
        <ser>
          <idx val="0"/>
          <order val="0"/>
          <tx>
            <strRef>
              <f>'Dashboard Flussi di Cassa'!Q4</f>
            </strRef>
          </tx>
          <spPr>
            <a:ln>
              <a:prstDash val="solid"/>
            </a:ln>
          </spPr>
          <cat>
            <numRef>
              <f>'Dashboard Flussi di Cassa'!$P$5:$P$10</f>
            </numRef>
          </cat>
          <val>
            <numRef>
              <f>'Dashboard Flussi di Cassa'!$Q$5:$Q$10</f>
            </numRef>
          </val>
        </ser>
        <firstSliceAng val="0"/>
      </pieChart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13</col>
      <colOff>0</colOff>
      <row>2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13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  <oneCellAnchor>
    <from>
      <col>13</col>
      <colOff>0</colOff>
      <row>36</row>
      <rowOff>0</rowOff>
    </from>
    <ext cx="5400000" cy="2700000"/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Q69"/>
  <sheetViews>
    <sheetView workbookViewId="0">
      <pane ySplit="19" topLeftCell="A20" activePane="bottomLeft" state="frozen"/>
      <selection pane="bottomLeft" activeCell="A1" sqref="A1"/>
    </sheetView>
  </sheetViews>
  <sheetFormatPr baseColWidth="8" defaultRowHeight="15"/>
  <cols>
    <col width="12" customWidth="1" min="1" max="1"/>
    <col width="35" customWidth="1" min="2" max="2"/>
    <col width="15" customWidth="1" min="3" max="3"/>
    <col width="15" customWidth="1" min="4" max="4"/>
    <col width="15" customWidth="1" min="5" max="5"/>
    <col width="15" customWidth="1" min="6" max="6"/>
  </cols>
  <sheetData>
    <row r="1">
      <c r="A1" s="1" t="inlineStr">
        <is>
          <t>GreenEnergy S.r.l. - Dashboard Flussi di Cassa 2024</t>
        </is>
      </c>
    </row>
    <row r="3">
      <c r="A3" s="2" t="inlineStr">
        <is>
          <t>Totale Entrate</t>
        </is>
      </c>
      <c r="B3">
        <f>SUMIFS($F$20:$F$69,$C$20:$C$69,"Entrata")</f>
        <v/>
      </c>
    </row>
    <row r="4">
      <c r="A4" s="2" t="inlineStr">
        <is>
          <t>Totale Uscite</t>
        </is>
      </c>
      <c r="B4">
        <f>SUMIFS($F$20:$F$69,$C$20:$C$69,"Uscita")</f>
        <v/>
      </c>
      <c r="H4" s="3" t="inlineStr">
        <is>
          <t>Mese</t>
        </is>
      </c>
      <c r="I4" s="3" t="inlineStr">
        <is>
          <t>Entrate</t>
        </is>
      </c>
      <c r="J4" s="3" t="inlineStr">
        <is>
          <t>Uscite</t>
        </is>
      </c>
      <c r="K4" s="3" t="inlineStr">
        <is>
          <t>Saldo</t>
        </is>
      </c>
      <c r="L4" s="3" t="inlineStr">
        <is>
          <t>Saldo Cumulativo</t>
        </is>
      </c>
      <c r="P4" s="4" t="inlineStr">
        <is>
          <t>Categoria</t>
        </is>
      </c>
      <c r="Q4" s="4" t="inlineStr">
        <is>
          <t>Uscite</t>
        </is>
      </c>
    </row>
    <row r="5">
      <c r="A5" s="2" t="inlineStr">
        <is>
          <t>Saldo Netto</t>
        </is>
      </c>
      <c r="B5">
        <f>B3-B4</f>
        <v/>
      </c>
      <c r="H5" t="n">
        <v>1</v>
      </c>
      <c r="I5">
        <f>SUMIFS($F$20:$F$69,$C$20:$C$69,"Entrata",$A$20:$A$69,"&gt;="&amp;DATE(2024,H5,1),$A$20:$A$69,"&lt;="&amp;EOMONTH(DATE(2024,H5,1),0))</f>
        <v/>
      </c>
      <c r="J5">
        <f>SUMIFS($F$20:$F$69,$C$20:$C$69,"Uscita",$A$20:$A$69,"&gt;="&amp;DATE(2024,H5,1),$A$20:$A$69,"&lt;="&amp;EOMONTH(DATE(2024,H5,1),0))</f>
        <v/>
      </c>
      <c r="K5">
        <f>I5-J5</f>
        <v/>
      </c>
      <c r="L5">
        <f>K5</f>
        <v/>
      </c>
      <c r="P5" t="inlineStr">
        <is>
          <t>Materiali</t>
        </is>
      </c>
      <c r="Q5">
        <f>SUMIFS($F$20:$F$69,$C$20:$C$69,"Uscita",$D$20:$D$69,"Materiali")</f>
        <v/>
      </c>
    </row>
    <row r="6">
      <c r="A6" s="2" t="inlineStr">
        <is>
          <t>Picco Liquidità</t>
        </is>
      </c>
      <c r="B6">
        <f>MAX($L$5:$L$16)</f>
        <v/>
      </c>
      <c r="H6" t="n">
        <v>2</v>
      </c>
      <c r="I6">
        <f>SUMIFS($F$20:$F$69,$C$20:$C$69,"Entrata",$A$20:$A$69,"&gt;="&amp;DATE(2024,H6,1),$A$20:$A$69,"&lt;="&amp;EOMONTH(DATE(2024,H6,1),0))</f>
        <v/>
      </c>
      <c r="J6">
        <f>SUMIFS($F$20:$F$69,$C$20:$C$69,"Uscita",$A$20:$A$69,"&gt;="&amp;DATE(2024,H6,1),$A$20:$A$69,"&lt;="&amp;EOMONTH(DATE(2024,H6,1),0))</f>
        <v/>
      </c>
      <c r="K6">
        <f>I6-J6</f>
        <v/>
      </c>
      <c r="L6">
        <f>L5+K6</f>
        <v/>
      </c>
      <c r="P6" t="inlineStr">
        <is>
          <t>Manodopera</t>
        </is>
      </c>
      <c r="Q6">
        <f>SUMIFS($F$20:$F$69,$C$20:$C$69,"Uscita",$D$20:$D$69,"Manodopera")</f>
        <v/>
      </c>
    </row>
    <row r="7">
      <c r="A7" s="2" t="inlineStr">
        <is>
          <t>Minimo Liquidità</t>
        </is>
      </c>
      <c r="B7">
        <f>MIN($L$5:$L$16)</f>
        <v/>
      </c>
      <c r="H7" t="n">
        <v>3</v>
      </c>
      <c r="I7">
        <f>SUMIFS($F$20:$F$69,$C$20:$C$69,"Entrata",$A$20:$A$69,"&gt;="&amp;DATE(2024,H7,1),$A$20:$A$69,"&lt;="&amp;EOMONTH(DATE(2024,H7,1),0))</f>
        <v/>
      </c>
      <c r="J7">
        <f>SUMIFS($F$20:$F$69,$C$20:$C$69,"Uscita",$A$20:$A$69,"&gt;="&amp;DATE(2024,H7,1),$A$20:$A$69,"&lt;="&amp;EOMONTH(DATE(2024,H7,1),0))</f>
        <v/>
      </c>
      <c r="K7">
        <f>I7-J7</f>
        <v/>
      </c>
      <c r="L7">
        <f>L6+K7</f>
        <v/>
      </c>
      <c r="P7" t="inlineStr">
        <is>
          <t>Marketing</t>
        </is>
      </c>
      <c r="Q7">
        <f>SUMIFS($F$20:$F$69,$C$20:$C$69,"Uscita",$D$20:$D$69,"Marketing")</f>
        <v/>
      </c>
    </row>
    <row r="8">
      <c r="H8" t="n">
        <v>4</v>
      </c>
      <c r="I8">
        <f>SUMIFS($F$20:$F$69,$C$20:$C$69,"Entrata",$A$20:$A$69,"&gt;="&amp;DATE(2024,H8,1),$A$20:$A$69,"&lt;="&amp;EOMONTH(DATE(2024,H8,1),0))</f>
        <v/>
      </c>
      <c r="J8">
        <f>SUMIFS($F$20:$F$69,$C$20:$C$69,"Uscita",$A$20:$A$69,"&gt;="&amp;DATE(2024,H8,1),$A$20:$A$69,"&lt;="&amp;EOMONTH(DATE(2024,H8,1),0))</f>
        <v/>
      </c>
      <c r="K8">
        <f>I8-J8</f>
        <v/>
      </c>
      <c r="L8">
        <f>L7+K8</f>
        <v/>
      </c>
      <c r="P8" t="inlineStr">
        <is>
          <t>Affitti</t>
        </is>
      </c>
      <c r="Q8">
        <f>SUMIFS($F$20:$F$69,$C$20:$C$69,"Uscita",$D$20:$D$69,"Affitti")</f>
        <v/>
      </c>
    </row>
    <row r="9">
      <c r="H9" t="n">
        <v>5</v>
      </c>
      <c r="I9">
        <f>SUMIFS($F$20:$F$69,$C$20:$C$69,"Entrata",$A$20:$A$69,"&gt;="&amp;DATE(2024,H9,1),$A$20:$A$69,"&lt;="&amp;EOMONTH(DATE(2024,H9,1),0))</f>
        <v/>
      </c>
      <c r="J9">
        <f>SUMIFS($F$20:$F$69,$C$20:$C$69,"Uscita",$A$20:$A$69,"&gt;="&amp;DATE(2024,H9,1),$A$20:$A$69,"&lt;="&amp;EOMONTH(DATE(2024,H9,1),0))</f>
        <v/>
      </c>
      <c r="K9">
        <f>I9-J9</f>
        <v/>
      </c>
      <c r="L9">
        <f>L8+K9</f>
        <v/>
      </c>
      <c r="P9" t="inlineStr">
        <is>
          <t>Leasing</t>
        </is>
      </c>
      <c r="Q9">
        <f>SUMIFS($F$20:$F$69,$C$20:$C$69,"Uscita",$D$20:$D$69,"Leasing")</f>
        <v/>
      </c>
    </row>
    <row r="10">
      <c r="H10" t="n">
        <v>6</v>
      </c>
      <c r="I10">
        <f>SUMIFS($F$20:$F$69,$C$20:$C$69,"Entrata",$A$20:$A$69,"&gt;="&amp;DATE(2024,H10,1),$A$20:$A$69,"&lt;="&amp;EOMONTH(DATE(2024,H10,1),0))</f>
        <v/>
      </c>
      <c r="J10">
        <f>SUMIFS($F$20:$F$69,$C$20:$C$69,"Uscita",$A$20:$A$69,"&gt;="&amp;DATE(2024,H10,1),$A$20:$A$69,"&lt;="&amp;EOMONTH(DATE(2024,H10,1),0))</f>
        <v/>
      </c>
      <c r="K10">
        <f>I10-J10</f>
        <v/>
      </c>
      <c r="L10">
        <f>L9+K10</f>
        <v/>
      </c>
      <c r="P10" t="inlineStr">
        <is>
          <t>Altro</t>
        </is>
      </c>
      <c r="Q10">
        <f>SUMIFS($F$20:$F$69,$C$20:$C$69,"Uscita",$D$20:$D$69,"Altro")</f>
        <v/>
      </c>
    </row>
    <row r="11">
      <c r="H11" t="n">
        <v>7</v>
      </c>
      <c r="I11">
        <f>SUMIFS($F$20:$F$69,$C$20:$C$69,"Entrata",$A$20:$A$69,"&gt;="&amp;DATE(2024,H11,1),$A$20:$A$69,"&lt;="&amp;EOMONTH(DATE(2024,H11,1),0))</f>
        <v/>
      </c>
      <c r="J11">
        <f>SUMIFS($F$20:$F$69,$C$20:$C$69,"Uscita",$A$20:$A$69,"&gt;="&amp;DATE(2024,H11,1),$A$20:$A$69,"&lt;="&amp;EOMONTH(DATE(2024,H11,1),0))</f>
        <v/>
      </c>
      <c r="K11">
        <f>I11-J11</f>
        <v/>
      </c>
      <c r="L11">
        <f>L10+K11</f>
        <v/>
      </c>
    </row>
    <row r="12">
      <c r="H12" t="n">
        <v>8</v>
      </c>
      <c r="I12">
        <f>SUMIFS($F$20:$F$69,$C$20:$C$69,"Entrata",$A$20:$A$69,"&gt;="&amp;DATE(2024,H12,1),$A$20:$A$69,"&lt;="&amp;EOMONTH(DATE(2024,H12,1),0))</f>
        <v/>
      </c>
      <c r="J12">
        <f>SUMIFS($F$20:$F$69,$C$20:$C$69,"Uscita",$A$20:$A$69,"&gt;="&amp;DATE(2024,H12,1),$A$20:$A$69,"&lt;="&amp;EOMONTH(DATE(2024,H12,1),0))</f>
        <v/>
      </c>
      <c r="K12">
        <f>I12-J12</f>
        <v/>
      </c>
      <c r="L12">
        <f>L11+K12</f>
        <v/>
      </c>
    </row>
    <row r="13">
      <c r="H13" t="n">
        <v>9</v>
      </c>
      <c r="I13">
        <f>SUMIFS($F$20:$F$69,$C$20:$C$69,"Entrata",$A$20:$A$69,"&gt;="&amp;DATE(2024,H13,1),$A$20:$A$69,"&lt;="&amp;EOMONTH(DATE(2024,H13,1),0))</f>
        <v/>
      </c>
      <c r="J13">
        <f>SUMIFS($F$20:$F$69,$C$20:$C$69,"Uscita",$A$20:$A$69,"&gt;="&amp;DATE(2024,H13,1),$A$20:$A$69,"&lt;="&amp;EOMONTH(DATE(2024,H13,1),0))</f>
        <v/>
      </c>
      <c r="K13">
        <f>I13-J13</f>
        <v/>
      </c>
      <c r="L13">
        <f>L12+K13</f>
        <v/>
      </c>
    </row>
    <row r="14">
      <c r="H14" t="n">
        <v>10</v>
      </c>
      <c r="I14">
        <f>SUMIFS($F$20:$F$69,$C$20:$C$69,"Entrata",$A$20:$A$69,"&gt;="&amp;DATE(2024,H14,1),$A$20:$A$69,"&lt;="&amp;EOMONTH(DATE(2024,H14,1),0))</f>
        <v/>
      </c>
      <c r="J14">
        <f>SUMIFS($F$20:$F$69,$C$20:$C$69,"Uscita",$A$20:$A$69,"&gt;="&amp;DATE(2024,H14,1),$A$20:$A$69,"&lt;="&amp;EOMONTH(DATE(2024,H14,1),0))</f>
        <v/>
      </c>
      <c r="K14">
        <f>I14-J14</f>
        <v/>
      </c>
      <c r="L14">
        <f>L13+K14</f>
        <v/>
      </c>
    </row>
    <row r="15">
      <c r="H15" t="n">
        <v>11</v>
      </c>
      <c r="I15">
        <f>SUMIFS($F$20:$F$69,$C$20:$C$69,"Entrata",$A$20:$A$69,"&gt;="&amp;DATE(2024,H15,1),$A$20:$A$69,"&lt;="&amp;EOMONTH(DATE(2024,H15,1),0))</f>
        <v/>
      </c>
      <c r="J15">
        <f>SUMIFS($F$20:$F$69,$C$20:$C$69,"Uscita",$A$20:$A$69,"&gt;="&amp;DATE(2024,H15,1),$A$20:$A$69,"&lt;="&amp;EOMONTH(DATE(2024,H15,1),0))</f>
        <v/>
      </c>
      <c r="K15">
        <f>I15-J15</f>
        <v/>
      </c>
      <c r="L15">
        <f>L14+K15</f>
        <v/>
      </c>
    </row>
    <row r="16">
      <c r="H16" t="n">
        <v>12</v>
      </c>
      <c r="I16">
        <f>SUMIFS($F$20:$F$69,$C$20:$C$69,"Entrata",$A$20:$A$69,"&gt;="&amp;DATE(2024,H16,1),$A$20:$A$69,"&lt;="&amp;EOMONTH(DATE(2024,H16,1),0))</f>
        <v/>
      </c>
      <c r="J16">
        <f>SUMIFS($F$20:$F$69,$C$20:$C$69,"Uscita",$A$20:$A$69,"&gt;="&amp;DATE(2024,H16,1),$A$20:$A$69,"&lt;="&amp;EOMONTH(DATE(2024,H16,1),0))</f>
        <v/>
      </c>
      <c r="K16">
        <f>I16-J16</f>
        <v/>
      </c>
      <c r="L16">
        <f>L15+K16</f>
        <v/>
      </c>
    </row>
    <row r="19">
      <c r="A19" s="3" t="inlineStr">
        <is>
          <t>Data</t>
        </is>
      </c>
      <c r="B19" s="3" t="inlineStr">
        <is>
          <t>Descrizione</t>
        </is>
      </c>
      <c r="C19" s="3" t="inlineStr">
        <is>
          <t>Tipo</t>
        </is>
      </c>
      <c r="D19" s="3" t="inlineStr">
        <is>
          <t>Categoria</t>
        </is>
      </c>
      <c r="E19" s="3" t="inlineStr">
        <is>
          <t>Metodo</t>
        </is>
      </c>
      <c r="F19" s="3" t="inlineStr">
        <is>
          <t>Importo €</t>
        </is>
      </c>
    </row>
    <row r="20">
      <c r="A20" s="5" t="inlineStr">
        <is>
          <t>05/01/2024</t>
        </is>
      </c>
      <c r="B20" s="6" t="inlineStr">
        <is>
          <t>Vendita impianto 4kW</t>
        </is>
      </c>
      <c r="C20" s="6" t="inlineStr">
        <is>
          <t>Entrata</t>
        </is>
      </c>
      <c r="D20" s="6" t="inlineStr">
        <is>
          <t>Vendita_Impianto</t>
        </is>
      </c>
      <c r="E20" s="6" t="inlineStr">
        <is>
          <t>Bonifico</t>
        </is>
      </c>
      <c r="F20" s="7" t="n">
        <v>7800</v>
      </c>
    </row>
    <row r="21">
      <c r="A21" s="8" t="inlineStr">
        <is>
          <t>08/01/2024</t>
        </is>
      </c>
      <c r="B21" s="9" t="inlineStr">
        <is>
          <t>Contratto manutenzione cliente 1</t>
        </is>
      </c>
      <c r="C21" s="9" t="inlineStr">
        <is>
          <t>Entrata</t>
        </is>
      </c>
      <c r="D21" s="9" t="inlineStr">
        <is>
          <t>Manutenzione</t>
        </is>
      </c>
      <c r="E21" s="9" t="inlineStr">
        <is>
          <t>Bonifico</t>
        </is>
      </c>
      <c r="F21" s="10" t="n">
        <v>450</v>
      </c>
    </row>
    <row r="22">
      <c r="A22" s="5" t="inlineStr">
        <is>
          <t>10/01/2024</t>
        </is>
      </c>
      <c r="B22" s="6" t="inlineStr">
        <is>
          <t>Acquisto pannelli</t>
        </is>
      </c>
      <c r="C22" s="6" t="inlineStr">
        <is>
          <t>Uscita</t>
        </is>
      </c>
      <c r="D22" s="6" t="inlineStr">
        <is>
          <t>Materiali</t>
        </is>
      </c>
      <c r="E22" s="6" t="inlineStr">
        <is>
          <t>Bonifico</t>
        </is>
      </c>
      <c r="F22" s="7" t="n">
        <v>3600</v>
      </c>
    </row>
    <row r="23">
      <c r="A23" s="8" t="inlineStr">
        <is>
          <t>12/01/2024</t>
        </is>
      </c>
      <c r="B23" s="9" t="inlineStr">
        <is>
          <t>Installazione cantiere Milano</t>
        </is>
      </c>
      <c r="C23" s="9" t="inlineStr">
        <is>
          <t>Uscita</t>
        </is>
      </c>
      <c r="D23" s="9" t="inlineStr">
        <is>
          <t>Manodopera</t>
        </is>
      </c>
      <c r="E23" s="9" t="inlineStr">
        <is>
          <t>Carta</t>
        </is>
      </c>
      <c r="F23" s="10" t="n">
        <v>1050</v>
      </c>
    </row>
    <row r="24">
      <c r="A24" s="5" t="inlineStr">
        <is>
          <t>18/01/2024</t>
        </is>
      </c>
      <c r="B24" s="6" t="inlineStr">
        <is>
          <t>Campagna Google Ads</t>
        </is>
      </c>
      <c r="C24" s="6" t="inlineStr">
        <is>
          <t>Uscita</t>
        </is>
      </c>
      <c r="D24" s="6" t="inlineStr">
        <is>
          <t>Marketing</t>
        </is>
      </c>
      <c r="E24" s="6" t="inlineStr">
        <is>
          <t>Carta</t>
        </is>
      </c>
      <c r="F24" s="7" t="n">
        <v>600</v>
      </c>
    </row>
    <row r="25">
      <c r="A25" s="8" t="inlineStr">
        <is>
          <t>20/01/2024</t>
        </is>
      </c>
      <c r="B25" s="9" t="inlineStr">
        <is>
          <t>Affitto magazzino mensile</t>
        </is>
      </c>
      <c r="C25" s="9" t="inlineStr">
        <is>
          <t>Uscita</t>
        </is>
      </c>
      <c r="D25" s="9" t="inlineStr">
        <is>
          <t>Affitti</t>
        </is>
      </c>
      <c r="E25" s="9" t="inlineStr">
        <is>
          <t>Bonifico</t>
        </is>
      </c>
      <c r="F25" s="10" t="n">
        <v>1200</v>
      </c>
    </row>
    <row r="26">
      <c r="A26" s="5" t="inlineStr">
        <is>
          <t>25/01/2024</t>
        </is>
      </c>
      <c r="B26" s="6" t="inlineStr">
        <is>
          <t>Leasing furgone</t>
        </is>
      </c>
      <c r="C26" s="6" t="inlineStr">
        <is>
          <t>Uscita</t>
        </is>
      </c>
      <c r="D26" s="6" t="inlineStr">
        <is>
          <t>Leasing</t>
        </is>
      </c>
      <c r="E26" s="6" t="inlineStr">
        <is>
          <t>RID</t>
        </is>
      </c>
      <c r="F26" s="7" t="n">
        <v>550</v>
      </c>
    </row>
    <row r="27">
      <c r="A27" s="8" t="inlineStr">
        <is>
          <t>30/01/2024</t>
        </is>
      </c>
      <c r="B27" s="9" t="inlineStr">
        <is>
          <t>Vendita impianto 6kW</t>
        </is>
      </c>
      <c r="C27" s="9" t="inlineStr">
        <is>
          <t>Entrata</t>
        </is>
      </c>
      <c r="D27" s="9" t="inlineStr">
        <is>
          <t>Vendita_Impianto</t>
        </is>
      </c>
      <c r="E27" s="9" t="inlineStr">
        <is>
          <t>Bonifico</t>
        </is>
      </c>
      <c r="F27" s="10" t="n">
        <v>11200</v>
      </c>
    </row>
    <row r="28">
      <c r="A28" s="5" t="inlineStr">
        <is>
          <t>02/02/2024</t>
        </is>
      </c>
      <c r="B28" s="6" t="inlineStr">
        <is>
          <t>Acquisto inverter</t>
        </is>
      </c>
      <c r="C28" s="6" t="inlineStr">
        <is>
          <t>Uscita</t>
        </is>
      </c>
      <c r="D28" s="6" t="inlineStr">
        <is>
          <t>Materiali</t>
        </is>
      </c>
      <c r="E28" s="6" t="inlineStr">
        <is>
          <t>Bonifico</t>
        </is>
      </c>
      <c r="F28" s="7" t="n">
        <v>2400</v>
      </c>
    </row>
    <row r="29">
      <c r="A29" s="8" t="inlineStr">
        <is>
          <t>04/02/2024</t>
        </is>
      </c>
      <c r="B29" s="9" t="inlineStr">
        <is>
          <t>Contratto manutenzione cliente 2</t>
        </is>
      </c>
      <c r="C29" s="9" t="inlineStr">
        <is>
          <t>Entrata</t>
        </is>
      </c>
      <c r="D29" s="9" t="inlineStr">
        <is>
          <t>Manutenzione</t>
        </is>
      </c>
      <c r="E29" s="9" t="inlineStr">
        <is>
          <t>Bonifico</t>
        </is>
      </c>
      <c r="F29" s="10" t="n">
        <v>480</v>
      </c>
    </row>
    <row r="30">
      <c r="A30" s="5" t="inlineStr">
        <is>
          <t>05/02/2024</t>
        </is>
      </c>
      <c r="B30" s="6" t="inlineStr">
        <is>
          <t>Installazione cantiere Roma</t>
        </is>
      </c>
      <c r="C30" s="6" t="inlineStr">
        <is>
          <t>Uscita</t>
        </is>
      </c>
      <c r="D30" s="6" t="inlineStr">
        <is>
          <t>Manodopera</t>
        </is>
      </c>
      <c r="E30" s="6" t="inlineStr">
        <is>
          <t>Carta</t>
        </is>
      </c>
      <c r="F30" s="7" t="n">
        <v>1150</v>
      </c>
    </row>
    <row r="31">
      <c r="A31" s="8" t="inlineStr">
        <is>
          <t>08/02/2024</t>
        </is>
      </c>
      <c r="B31" s="9" t="inlineStr">
        <is>
          <t>Campagna Facebook Ads</t>
        </is>
      </c>
      <c r="C31" s="9" t="inlineStr">
        <is>
          <t>Uscita</t>
        </is>
      </c>
      <c r="D31" s="9" t="inlineStr">
        <is>
          <t>Marketing</t>
        </is>
      </c>
      <c r="E31" s="9" t="inlineStr">
        <is>
          <t>Carta</t>
        </is>
      </c>
      <c r="F31" s="10" t="n">
        <v>550</v>
      </c>
    </row>
    <row r="32">
      <c r="A32" s="5" t="inlineStr">
        <is>
          <t>15/02/2024</t>
        </is>
      </c>
      <c r="B32" s="6" t="inlineStr">
        <is>
          <t>Affitto magazzino mensile</t>
        </is>
      </c>
      <c r="C32" s="6" t="inlineStr">
        <is>
          <t>Uscita</t>
        </is>
      </c>
      <c r="D32" s="6" t="inlineStr">
        <is>
          <t>Affitti</t>
        </is>
      </c>
      <c r="E32" s="6" t="inlineStr">
        <is>
          <t>Bonifico</t>
        </is>
      </c>
      <c r="F32" s="7" t="n">
        <v>1200</v>
      </c>
    </row>
    <row r="33">
      <c r="A33" s="8" t="inlineStr">
        <is>
          <t>18/02/2024</t>
        </is>
      </c>
      <c r="B33" s="9" t="inlineStr">
        <is>
          <t>Leasing furgone</t>
        </is>
      </c>
      <c r="C33" s="9" t="inlineStr">
        <is>
          <t>Uscita</t>
        </is>
      </c>
      <c r="D33" s="9" t="inlineStr">
        <is>
          <t>Leasing</t>
        </is>
      </c>
      <c r="E33" s="9" t="inlineStr">
        <is>
          <t>RID</t>
        </is>
      </c>
      <c r="F33" s="10" t="n">
        <v>550</v>
      </c>
    </row>
    <row r="34">
      <c r="A34" s="5" t="inlineStr">
        <is>
          <t>20/02/2024</t>
        </is>
      </c>
      <c r="B34" s="6" t="inlineStr">
        <is>
          <t>Vendita impianto 3kW</t>
        </is>
      </c>
      <c r="C34" s="6" t="inlineStr">
        <is>
          <t>Entrata</t>
        </is>
      </c>
      <c r="D34" s="6" t="inlineStr">
        <is>
          <t>Vendita_Impianto</t>
        </is>
      </c>
      <c r="E34" s="6" t="inlineStr">
        <is>
          <t>Bonifico</t>
        </is>
      </c>
      <c r="F34" s="7" t="n">
        <v>5600</v>
      </c>
    </row>
    <row r="35">
      <c r="A35" s="8" t="inlineStr">
        <is>
          <t>25/02/2024</t>
        </is>
      </c>
      <c r="B35" s="9" t="inlineStr">
        <is>
          <t>Vendita impianto 5kW</t>
        </is>
      </c>
      <c r="C35" s="9" t="inlineStr">
        <is>
          <t>Entrata</t>
        </is>
      </c>
      <c r="D35" s="9" t="inlineStr">
        <is>
          <t>Vendita_Impianto</t>
        </is>
      </c>
      <c r="E35" s="9" t="inlineStr">
        <is>
          <t>Bonifico</t>
        </is>
      </c>
      <c r="F35" s="10" t="n">
        <v>9200</v>
      </c>
    </row>
    <row r="36">
      <c r="A36" s="5" t="inlineStr">
        <is>
          <t>27/02/2024</t>
        </is>
      </c>
      <c r="B36" s="6" t="inlineStr">
        <is>
          <t>Acquisto pannelli</t>
        </is>
      </c>
      <c r="C36" s="6" t="inlineStr">
        <is>
          <t>Uscita</t>
        </is>
      </c>
      <c r="D36" s="6" t="inlineStr">
        <is>
          <t>Materiali</t>
        </is>
      </c>
      <c r="E36" s="6" t="inlineStr">
        <is>
          <t>Bonifico</t>
        </is>
      </c>
      <c r="F36" s="7" t="n">
        <v>4100</v>
      </c>
    </row>
    <row r="37">
      <c r="A37" s="8" t="inlineStr">
        <is>
          <t>01/03/2024</t>
        </is>
      </c>
      <c r="B37" s="9" t="inlineStr">
        <is>
          <t>Contratto manutenzione cliente 3</t>
        </is>
      </c>
      <c r="C37" s="9" t="inlineStr">
        <is>
          <t>Entrata</t>
        </is>
      </c>
      <c r="D37" s="9" t="inlineStr">
        <is>
          <t>Manutenzione</t>
        </is>
      </c>
      <c r="E37" s="9" t="inlineStr">
        <is>
          <t>Bonifico</t>
        </is>
      </c>
      <c r="F37" s="10" t="n">
        <v>500</v>
      </c>
    </row>
    <row r="38">
      <c r="A38" s="5" t="inlineStr">
        <is>
          <t>05/03/2024</t>
        </is>
      </c>
      <c r="B38" s="6" t="inlineStr">
        <is>
          <t>Installazione cantiere Napoli</t>
        </is>
      </c>
      <c r="C38" s="6" t="inlineStr">
        <is>
          <t>Uscita</t>
        </is>
      </c>
      <c r="D38" s="6" t="inlineStr">
        <is>
          <t>Manodopera</t>
        </is>
      </c>
      <c r="E38" s="6" t="inlineStr">
        <is>
          <t>Carta</t>
        </is>
      </c>
      <c r="F38" s="7" t="n">
        <v>1120</v>
      </c>
    </row>
    <row r="39">
      <c r="A39" s="8" t="inlineStr">
        <is>
          <t>07/03/2024</t>
        </is>
      </c>
      <c r="B39" s="9" t="inlineStr">
        <is>
          <t>Campagna stampa locale</t>
        </is>
      </c>
      <c r="C39" s="9" t="inlineStr">
        <is>
          <t>Uscita</t>
        </is>
      </c>
      <c r="D39" s="9" t="inlineStr">
        <is>
          <t>Marketing</t>
        </is>
      </c>
      <c r="E39" s="9" t="inlineStr">
        <is>
          <t>Carta</t>
        </is>
      </c>
      <c r="F39" s="10" t="n">
        <v>400</v>
      </c>
    </row>
    <row r="40">
      <c r="A40" s="5" t="inlineStr">
        <is>
          <t>10/03/2024</t>
        </is>
      </c>
      <c r="B40" s="6" t="inlineStr">
        <is>
          <t>Affitto magazzino mensile</t>
        </is>
      </c>
      <c r="C40" s="6" t="inlineStr">
        <is>
          <t>Uscita</t>
        </is>
      </c>
      <c r="D40" s="6" t="inlineStr">
        <is>
          <t>Affitti</t>
        </is>
      </c>
      <c r="E40" s="6" t="inlineStr">
        <is>
          <t>Bonifico</t>
        </is>
      </c>
      <c r="F40" s="7" t="n">
        <v>1200</v>
      </c>
    </row>
    <row r="41">
      <c r="A41" s="8" t="inlineStr">
        <is>
          <t>12/03/2024</t>
        </is>
      </c>
      <c r="B41" s="9" t="inlineStr">
        <is>
          <t>Leasing furgone</t>
        </is>
      </c>
      <c r="C41" s="9" t="inlineStr">
        <is>
          <t>Uscita</t>
        </is>
      </c>
      <c r="D41" s="9" t="inlineStr">
        <is>
          <t>Leasing</t>
        </is>
      </c>
      <c r="E41" s="9" t="inlineStr">
        <is>
          <t>RID</t>
        </is>
      </c>
      <c r="F41" s="10" t="n">
        <v>550</v>
      </c>
    </row>
    <row r="42">
      <c r="A42" s="5" t="inlineStr">
        <is>
          <t>15/03/2024</t>
        </is>
      </c>
      <c r="B42" s="6" t="inlineStr">
        <is>
          <t>Vendita impianto 4kW</t>
        </is>
      </c>
      <c r="C42" s="6" t="inlineStr">
        <is>
          <t>Entrata</t>
        </is>
      </c>
      <c r="D42" s="6" t="inlineStr">
        <is>
          <t>Vendita_Impianto</t>
        </is>
      </c>
      <c r="E42" s="6" t="inlineStr">
        <is>
          <t>Bonifico</t>
        </is>
      </c>
      <c r="F42" s="7" t="n">
        <v>8000</v>
      </c>
    </row>
    <row r="43">
      <c r="A43" s="8" t="inlineStr">
        <is>
          <t>18/03/2024</t>
        </is>
      </c>
      <c r="B43" s="9" t="inlineStr">
        <is>
          <t>Acquisto inverter</t>
        </is>
      </c>
      <c r="C43" s="9" t="inlineStr">
        <is>
          <t>Uscita</t>
        </is>
      </c>
      <c r="D43" s="9" t="inlineStr">
        <is>
          <t>Materiali</t>
        </is>
      </c>
      <c r="E43" s="9" t="inlineStr">
        <is>
          <t>Bonifico</t>
        </is>
      </c>
      <c r="F43" s="10" t="n">
        <v>2500</v>
      </c>
    </row>
    <row r="44">
      <c r="A44" s="5" t="inlineStr">
        <is>
          <t>22/03/2024</t>
        </is>
      </c>
      <c r="B44" s="6" t="inlineStr">
        <is>
          <t>Contratto manutenzione cliente 4</t>
        </is>
      </c>
      <c r="C44" s="6" t="inlineStr">
        <is>
          <t>Entrata</t>
        </is>
      </c>
      <c r="D44" s="6" t="inlineStr">
        <is>
          <t>Manutenzione</t>
        </is>
      </c>
      <c r="E44" s="6" t="inlineStr">
        <is>
          <t>Bonifico</t>
        </is>
      </c>
      <c r="F44" s="7" t="n">
        <v>480</v>
      </c>
    </row>
    <row r="45">
      <c r="A45" s="8" t="inlineStr">
        <is>
          <t>28/03/2024</t>
        </is>
      </c>
      <c r="B45" s="9" t="inlineStr">
        <is>
          <t>Installazione cantiere Torino</t>
        </is>
      </c>
      <c r="C45" s="9" t="inlineStr">
        <is>
          <t>Uscita</t>
        </is>
      </c>
      <c r="D45" s="9" t="inlineStr">
        <is>
          <t>Manodopera</t>
        </is>
      </c>
      <c r="E45" s="9" t="inlineStr">
        <is>
          <t>Carta</t>
        </is>
      </c>
      <c r="F45" s="10" t="n">
        <v>1100</v>
      </c>
    </row>
    <row r="46">
      <c r="A46" s="5" t="inlineStr">
        <is>
          <t>30/03/2024</t>
        </is>
      </c>
      <c r="B46" s="6" t="inlineStr">
        <is>
          <t>Vendita impianto 7kW</t>
        </is>
      </c>
      <c r="C46" s="6" t="inlineStr">
        <is>
          <t>Entrata</t>
        </is>
      </c>
      <c r="D46" s="6" t="inlineStr">
        <is>
          <t>Vendita_Impianto</t>
        </is>
      </c>
      <c r="E46" s="6" t="inlineStr">
        <is>
          <t>Bonifico</t>
        </is>
      </c>
      <c r="F46" s="7" t="n">
        <v>13500</v>
      </c>
    </row>
    <row r="47">
      <c r="A47" s="8" t="inlineStr">
        <is>
          <t>01/04/2024</t>
        </is>
      </c>
      <c r="B47" s="9" t="inlineStr">
        <is>
          <t>Affitto magazzino mensile</t>
        </is>
      </c>
      <c r="C47" s="9" t="inlineStr">
        <is>
          <t>Uscita</t>
        </is>
      </c>
      <c r="D47" s="9" t="inlineStr">
        <is>
          <t>Affitti</t>
        </is>
      </c>
      <c r="E47" s="9" t="inlineStr">
        <is>
          <t>Bonifico</t>
        </is>
      </c>
      <c r="F47" s="10" t="n">
        <v>1200</v>
      </c>
    </row>
    <row r="48">
      <c r="A48" s="5" t="inlineStr">
        <is>
          <t>03/04/2024</t>
        </is>
      </c>
      <c r="B48" s="6" t="inlineStr">
        <is>
          <t>Leasing furgone</t>
        </is>
      </c>
      <c r="C48" s="6" t="inlineStr">
        <is>
          <t>Uscita</t>
        </is>
      </c>
      <c r="D48" s="6" t="inlineStr">
        <is>
          <t>Leasing</t>
        </is>
      </c>
      <c r="E48" s="6" t="inlineStr">
        <is>
          <t>RID</t>
        </is>
      </c>
      <c r="F48" s="7" t="n">
        <v>550</v>
      </c>
    </row>
    <row r="49">
      <c r="A49" s="8" t="inlineStr">
        <is>
          <t>05/04/2024</t>
        </is>
      </c>
      <c r="B49" s="9" t="inlineStr">
        <is>
          <t>Acquisto pannelli</t>
        </is>
      </c>
      <c r="C49" s="9" t="inlineStr">
        <is>
          <t>Uscita</t>
        </is>
      </c>
      <c r="D49" s="9" t="inlineStr">
        <is>
          <t>Materiali</t>
        </is>
      </c>
      <c r="E49" s="9" t="inlineStr">
        <is>
          <t>Bonifico</t>
        </is>
      </c>
      <c r="F49" s="10" t="n">
        <v>4400</v>
      </c>
    </row>
    <row r="50">
      <c r="A50" s="5" t="inlineStr">
        <is>
          <t>07/04/2024</t>
        </is>
      </c>
      <c r="B50" s="6" t="inlineStr">
        <is>
          <t>Campagna Google Ads</t>
        </is>
      </c>
      <c r="C50" s="6" t="inlineStr">
        <is>
          <t>Uscita</t>
        </is>
      </c>
      <c r="D50" s="6" t="inlineStr">
        <is>
          <t>Marketing</t>
        </is>
      </c>
      <c r="E50" s="6" t="inlineStr">
        <is>
          <t>Carta</t>
        </is>
      </c>
      <c r="F50" s="7" t="n">
        <v>650</v>
      </c>
    </row>
    <row r="51">
      <c r="A51" s="8" t="inlineStr">
        <is>
          <t>10/04/2024</t>
        </is>
      </c>
      <c r="B51" s="9" t="inlineStr">
        <is>
          <t>Vendita impianto 6kW</t>
        </is>
      </c>
      <c r="C51" s="9" t="inlineStr">
        <is>
          <t>Entrata</t>
        </is>
      </c>
      <c r="D51" s="9" t="inlineStr">
        <is>
          <t>Vendita_Impianto</t>
        </is>
      </c>
      <c r="E51" s="9" t="inlineStr">
        <is>
          <t>Bonifico</t>
        </is>
      </c>
      <c r="F51" s="10" t="n">
        <v>11700</v>
      </c>
    </row>
    <row r="52">
      <c r="A52" s="5" t="inlineStr">
        <is>
          <t>12/04/2024</t>
        </is>
      </c>
      <c r="B52" s="6" t="inlineStr">
        <is>
          <t>Contratto manutenzione cliente 5</t>
        </is>
      </c>
      <c r="C52" s="6" t="inlineStr">
        <is>
          <t>Entrata</t>
        </is>
      </c>
      <c r="D52" s="6" t="inlineStr">
        <is>
          <t>Manutenzione</t>
        </is>
      </c>
      <c r="E52" s="6" t="inlineStr">
        <is>
          <t>Bonifico</t>
        </is>
      </c>
      <c r="F52" s="7" t="n">
        <v>450</v>
      </c>
    </row>
    <row r="53">
      <c r="A53" s="8" t="inlineStr">
        <is>
          <t>15/04/2024</t>
        </is>
      </c>
      <c r="B53" s="9" t="inlineStr">
        <is>
          <t>Installazione cantiere Genova</t>
        </is>
      </c>
      <c r="C53" s="9" t="inlineStr">
        <is>
          <t>Uscita</t>
        </is>
      </c>
      <c r="D53" s="9" t="inlineStr">
        <is>
          <t>Manodopera</t>
        </is>
      </c>
      <c r="E53" s="9" t="inlineStr">
        <is>
          <t>Carta</t>
        </is>
      </c>
      <c r="F53" s="10" t="n">
        <v>1100</v>
      </c>
    </row>
    <row r="54">
      <c r="A54" s="5" t="inlineStr">
        <is>
          <t>18/04/2024</t>
        </is>
      </c>
      <c r="B54" s="6" t="inlineStr">
        <is>
          <t>Vendita impianto 4kW</t>
        </is>
      </c>
      <c r="C54" s="6" t="inlineStr">
        <is>
          <t>Entrata</t>
        </is>
      </c>
      <c r="D54" s="6" t="inlineStr">
        <is>
          <t>Vendita_Impianto</t>
        </is>
      </c>
      <c r="E54" s="6" t="inlineStr">
        <is>
          <t>Bonifico</t>
        </is>
      </c>
      <c r="F54" s="7" t="n">
        <v>8300</v>
      </c>
    </row>
    <row r="55">
      <c r="A55" s="8" t="inlineStr">
        <is>
          <t>20/04/2024</t>
        </is>
      </c>
      <c r="B55" s="9" t="inlineStr">
        <is>
          <t>Acquisto inverter</t>
        </is>
      </c>
      <c r="C55" s="9" t="inlineStr">
        <is>
          <t>Uscita</t>
        </is>
      </c>
      <c r="D55" s="9" t="inlineStr">
        <is>
          <t>Materiali</t>
        </is>
      </c>
      <c r="E55" s="9" t="inlineStr">
        <is>
          <t>Bonifico</t>
        </is>
      </c>
      <c r="F55" s="10" t="n">
        <v>2600</v>
      </c>
    </row>
    <row r="56">
      <c r="A56" s="5" t="inlineStr">
        <is>
          <t>22/04/2024</t>
        </is>
      </c>
      <c r="B56" s="6" t="inlineStr">
        <is>
          <t>Affitto magazzino mensile</t>
        </is>
      </c>
      <c r="C56" s="6" t="inlineStr">
        <is>
          <t>Uscita</t>
        </is>
      </c>
      <c r="D56" s="6" t="inlineStr">
        <is>
          <t>Affitti</t>
        </is>
      </c>
      <c r="E56" s="6" t="inlineStr">
        <is>
          <t>Bonifico</t>
        </is>
      </c>
      <c r="F56" s="7" t="n">
        <v>1200</v>
      </c>
    </row>
    <row r="57">
      <c r="A57" s="8" t="inlineStr">
        <is>
          <t>25/04/2024</t>
        </is>
      </c>
      <c r="B57" s="9" t="inlineStr">
        <is>
          <t>Leasing furgone</t>
        </is>
      </c>
      <c r="C57" s="9" t="inlineStr">
        <is>
          <t>Uscita</t>
        </is>
      </c>
      <c r="D57" s="9" t="inlineStr">
        <is>
          <t>Leasing</t>
        </is>
      </c>
      <c r="E57" s="9" t="inlineStr">
        <is>
          <t>RID</t>
        </is>
      </c>
      <c r="F57" s="10" t="n">
        <v>550</v>
      </c>
    </row>
    <row r="58">
      <c r="A58" s="5" t="inlineStr">
        <is>
          <t>28/04/2024</t>
        </is>
      </c>
      <c r="B58" s="6" t="inlineStr">
        <is>
          <t>Campagna Facebook Ads</t>
        </is>
      </c>
      <c r="C58" s="6" t="inlineStr">
        <is>
          <t>Uscita</t>
        </is>
      </c>
      <c r="D58" s="6" t="inlineStr">
        <is>
          <t>Marketing</t>
        </is>
      </c>
      <c r="E58" s="6" t="inlineStr">
        <is>
          <t>Carta</t>
        </is>
      </c>
      <c r="F58" s="7" t="n">
        <v>600</v>
      </c>
    </row>
    <row r="59">
      <c r="A59" s="8" t="inlineStr">
        <is>
          <t>02/05/2024</t>
        </is>
      </c>
      <c r="B59" s="9" t="inlineStr">
        <is>
          <t>Vendita impianto 5kW</t>
        </is>
      </c>
      <c r="C59" s="9" t="inlineStr">
        <is>
          <t>Entrata</t>
        </is>
      </c>
      <c r="D59" s="9" t="inlineStr">
        <is>
          <t>Vendita_Impianto</t>
        </is>
      </c>
      <c r="E59" s="9" t="inlineStr">
        <is>
          <t>Bonifico</t>
        </is>
      </c>
      <c r="F59" s="10" t="n">
        <v>9800</v>
      </c>
    </row>
    <row r="60">
      <c r="A60" s="5" t="inlineStr">
        <is>
          <t>04/05/2024</t>
        </is>
      </c>
      <c r="B60" s="6" t="inlineStr">
        <is>
          <t>Contratto manutenzione cliente 6</t>
        </is>
      </c>
      <c r="C60" s="6" t="inlineStr">
        <is>
          <t>Entrata</t>
        </is>
      </c>
      <c r="D60" s="6" t="inlineStr">
        <is>
          <t>Manutenzione</t>
        </is>
      </c>
      <c r="E60" s="6" t="inlineStr">
        <is>
          <t>Bonifico</t>
        </is>
      </c>
      <c r="F60" s="7" t="n">
        <v>480</v>
      </c>
    </row>
    <row r="61">
      <c r="A61" s="8" t="inlineStr">
        <is>
          <t>07/05/2024</t>
        </is>
      </c>
      <c r="B61" s="9" t="inlineStr">
        <is>
          <t>Acquisto pannelli</t>
        </is>
      </c>
      <c r="C61" s="9" t="inlineStr">
        <is>
          <t>Uscita</t>
        </is>
      </c>
      <c r="D61" s="9" t="inlineStr">
        <is>
          <t>Materiali</t>
        </is>
      </c>
      <c r="E61" s="9" t="inlineStr">
        <is>
          <t>Bonifico</t>
        </is>
      </c>
      <c r="F61" s="10" t="n">
        <v>4200</v>
      </c>
    </row>
    <row r="62">
      <c r="A62" s="5" t="inlineStr">
        <is>
          <t>10/05/2024</t>
        </is>
      </c>
      <c r="B62" s="6" t="inlineStr">
        <is>
          <t>Installazione cantiere Bologna</t>
        </is>
      </c>
      <c r="C62" s="6" t="inlineStr">
        <is>
          <t>Uscita</t>
        </is>
      </c>
      <c r="D62" s="6" t="inlineStr">
        <is>
          <t>Manodopera</t>
        </is>
      </c>
      <c r="E62" s="6" t="inlineStr">
        <is>
          <t>Carta</t>
        </is>
      </c>
      <c r="F62" s="7" t="n">
        <v>1100</v>
      </c>
    </row>
    <row r="63">
      <c r="A63" s="8" t="inlineStr">
        <is>
          <t>12/05/2024</t>
        </is>
      </c>
      <c r="B63" s="9" t="inlineStr">
        <is>
          <t>Campagna stampa locale</t>
        </is>
      </c>
      <c r="C63" s="9" t="inlineStr">
        <is>
          <t>Uscita</t>
        </is>
      </c>
      <c r="D63" s="9" t="inlineStr">
        <is>
          <t>Marketing</t>
        </is>
      </c>
      <c r="E63" s="9" t="inlineStr">
        <is>
          <t>Carta</t>
        </is>
      </c>
      <c r="F63" s="10" t="n">
        <v>450</v>
      </c>
    </row>
    <row r="64">
      <c r="A64" s="5" t="inlineStr">
        <is>
          <t>15/05/2024</t>
        </is>
      </c>
      <c r="B64" s="6" t="inlineStr">
        <is>
          <t>Affitto magazzino mensile</t>
        </is>
      </c>
      <c r="C64" s="6" t="inlineStr">
        <is>
          <t>Uscita</t>
        </is>
      </c>
      <c r="D64" s="6" t="inlineStr">
        <is>
          <t>Affitti</t>
        </is>
      </c>
      <c r="E64" s="6" t="inlineStr">
        <is>
          <t>Bonifico</t>
        </is>
      </c>
      <c r="F64" s="7" t="n">
        <v>1200</v>
      </c>
    </row>
    <row r="65">
      <c r="A65" s="8" t="inlineStr">
        <is>
          <t>17/05/2024</t>
        </is>
      </c>
      <c r="B65" s="9" t="inlineStr">
        <is>
          <t>Leasing furgone</t>
        </is>
      </c>
      <c r="C65" s="9" t="inlineStr">
        <is>
          <t>Uscita</t>
        </is>
      </c>
      <c r="D65" s="9" t="inlineStr">
        <is>
          <t>Leasing</t>
        </is>
      </c>
      <c r="E65" s="9" t="inlineStr">
        <is>
          <t>RID</t>
        </is>
      </c>
      <c r="F65" s="10" t="n">
        <v>550</v>
      </c>
    </row>
    <row r="66">
      <c r="A66" s="5" t="inlineStr">
        <is>
          <t>20/05/2024</t>
        </is>
      </c>
      <c r="B66" s="6" t="inlineStr">
        <is>
          <t>Vendita impianto 3kW</t>
        </is>
      </c>
      <c r="C66" s="6" t="inlineStr">
        <is>
          <t>Entrata</t>
        </is>
      </c>
      <c r="D66" s="6" t="inlineStr">
        <is>
          <t>Vendita_Impianto</t>
        </is>
      </c>
      <c r="E66" s="6" t="inlineStr">
        <is>
          <t>Bonifico</t>
        </is>
      </c>
      <c r="F66" s="7" t="n">
        <v>5800</v>
      </c>
    </row>
    <row r="67">
      <c r="A67" s="8" t="inlineStr">
        <is>
          <t>23/05/2024</t>
        </is>
      </c>
      <c r="B67" s="9" t="inlineStr">
        <is>
          <t>Acquisto inverter</t>
        </is>
      </c>
      <c r="C67" s="9" t="inlineStr">
        <is>
          <t>Uscita</t>
        </is>
      </c>
      <c r="D67" s="9" t="inlineStr">
        <is>
          <t>Materiali</t>
        </is>
      </c>
      <c r="E67" s="9" t="inlineStr">
        <is>
          <t>Bonifico</t>
        </is>
      </c>
      <c r="F67" s="10" t="n">
        <v>2300</v>
      </c>
    </row>
    <row r="68">
      <c r="A68" s="5" t="inlineStr">
        <is>
          <t>25/05/2024</t>
        </is>
      </c>
      <c r="B68" s="6" t="inlineStr">
        <is>
          <t>Contratto manutenzione cliente 7</t>
        </is>
      </c>
      <c r="C68" s="6" t="inlineStr">
        <is>
          <t>Entrata</t>
        </is>
      </c>
      <c r="D68" s="6" t="inlineStr">
        <is>
          <t>Manutenzione</t>
        </is>
      </c>
      <c r="E68" s="6" t="inlineStr">
        <is>
          <t>Bonifico</t>
        </is>
      </c>
      <c r="F68" s="7" t="n">
        <v>500</v>
      </c>
    </row>
    <row r="69">
      <c r="A69" s="8" t="inlineStr">
        <is>
          <t>28/05/2024</t>
        </is>
      </c>
      <c r="B69" s="9" t="inlineStr">
        <is>
          <t>Installazione cantiere Verona</t>
        </is>
      </c>
      <c r="C69" s="9" t="inlineStr">
        <is>
          <t>Uscita</t>
        </is>
      </c>
      <c r="D69" s="9" t="inlineStr">
        <is>
          <t>Manodopera</t>
        </is>
      </c>
      <c r="E69" s="9" t="inlineStr">
        <is>
          <t>Carta</t>
        </is>
      </c>
      <c r="F69" s="10" t="n">
        <v>1120</v>
      </c>
    </row>
  </sheetData>
  <mergeCells count="1">
    <mergeCell ref="A1:L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2025-06-28T23:14:08Z</dcterms:created>
  <dcterms:modified xsi:type="dcterms:W3CDTF">2025-06-28T23:14:08Z</dcterms:modified>
</cp:coreProperties>
</file>