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Dashboard Calcolo delle Tasse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3">
    <numFmt numFmtId="164" formatCode="yyyy-mm-dd"/>
    <numFmt numFmtId="165" formatCode="DD/MM/YYYY"/>
    <numFmt numFmtId="166" formatCode="#,##0.00 €"/>
  </numFmts>
  <fonts count="6">
    <font>
      <name val="Calibri"/>
      <family val="2"/>
      <color theme="1"/>
      <sz val="11"/>
      <scheme val="minor"/>
    </font>
    <font>
      <name val="Calibri"/>
      <b val="1"/>
      <color rgb="0017365D"/>
      <sz val="16"/>
    </font>
    <font>
      <b val="1"/>
      <color rgb="00FFFFFF"/>
    </font>
    <font>
      <b val="1"/>
      <sz val="12"/>
    </font>
    <font>
      <b val="1"/>
      <sz val="14"/>
    </font>
    <font>
      <b val="1"/>
    </font>
  </fonts>
  <fills count="4">
    <fill>
      <patternFill/>
    </fill>
    <fill>
      <patternFill patternType="gray125"/>
    </fill>
    <fill>
      <patternFill patternType="solid">
        <fgColor rgb="004F81BD"/>
      </patternFill>
    </fill>
    <fill>
      <patternFill patternType="solid">
        <fgColor rgb="00F8CBAD"/>
      </patternFill>
    </fill>
  </fills>
  <borders count="3">
    <border>
      <left/>
      <right/>
      <top/>
      <bottom/>
      <diagonal/>
    </border>
    <border>
      <left style="thin">
        <color rgb="00BFBFBF"/>
      </left>
      <right style="thin">
        <color rgb="00BFBFBF"/>
      </right>
      <top style="thin">
        <color rgb="00BFBFBF"/>
      </top>
      <bottom style="thin">
        <color rgb="00BFBFBF"/>
      </bottom>
    </border>
    <border>
      <left style="medium">
        <color rgb="0017365D"/>
      </left>
      <right style="medium">
        <color rgb="0017365D"/>
      </right>
      <top style="medium">
        <color rgb="0017365D"/>
      </top>
      <bottom style="medium">
        <color rgb="0017365D"/>
      </bottom>
    </border>
  </borders>
  <cellStyleXfs count="1">
    <xf numFmtId="0" fontId="0" fillId="0" borderId="0"/>
  </cellStyleXfs>
  <cellXfs count="12">
    <xf numFmtId="0" fontId="0" fillId="0" borderId="0" pivotButton="0" quotePrefix="0" xfId="0"/>
    <xf numFmtId="0" fontId="1" fillId="0" borderId="0" applyAlignment="1" pivotButton="0" quotePrefix="0" xfId="0">
      <alignment horizontal="center"/>
    </xf>
    <xf numFmtId="0" fontId="3" fillId="3" borderId="2" applyAlignment="1" pivotButton="0" quotePrefix="0" xfId="0">
      <alignment horizontal="center"/>
    </xf>
    <xf numFmtId="0" fontId="0" fillId="3" borderId="2" pivotButton="0" quotePrefix="0" xfId="0"/>
    <xf numFmtId="0" fontId="2" fillId="2" borderId="1" applyAlignment="1" pivotButton="0" quotePrefix="0" xfId="0">
      <alignment horizontal="center"/>
    </xf>
    <xf numFmtId="0" fontId="4" fillId="3" borderId="2" applyAlignment="1" pivotButton="0" quotePrefix="0" xfId="0">
      <alignment horizontal="center"/>
    </xf>
    <xf numFmtId="0" fontId="0" fillId="0" borderId="1" pivotButton="0" quotePrefix="0" xfId="0"/>
    <xf numFmtId="165" fontId="0" fillId="0" borderId="1" pivotButton="0" quotePrefix="0" xfId="0"/>
    <xf numFmtId="166" fontId="0" fillId="0" borderId="1" pivotButton="0" quotePrefix="0" xfId="0"/>
    <xf numFmtId="9" fontId="0" fillId="0" borderId="1" pivotButton="0" quotePrefix="0" xfId="0"/>
    <xf numFmtId="0" fontId="5" fillId="0" borderId="0" pivotButton="0" quotePrefix="0" xfId="0"/>
    <xf numFmtId="166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Ricavi Mensili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'Dashboard Calcolo delle Tasse'!B57</f>
            </strRef>
          </tx>
          <spPr>
            <a:ln>
              <a:prstDash val="solid"/>
            </a:ln>
          </spPr>
          <cat>
            <numRef>
              <f>'Dashboard Calcolo delle Tasse'!$A$58:$A$69</f>
            </numRef>
          </cat>
          <val>
            <numRef>
              <f>'Dashboard Calcolo delle Tasse'!$B$58:$B$69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Composizione Costi</a:t>
            </a:r>
          </a:p>
        </rich>
      </tx>
    </title>
    <plotArea>
      <pieChart>
        <varyColors val="1"/>
        <ser>
          <idx val="0"/>
          <order val="0"/>
          <tx>
            <strRef>
              <f>'Dashboard Calcolo delle Tasse'!C57</f>
            </strRef>
          </tx>
          <spPr>
            <a:ln>
              <a:prstDash val="solid"/>
            </a:ln>
          </spPr>
          <cat>
            <numRef>
              <f>'Dashboard Calcolo delle Tasse'!$A$58:$A$69</f>
            </numRef>
          </cat>
          <val>
            <numRef>
              <f>'Dashboard Calcolo delle Tasse'!$C$58:$C$69</f>
            </numRef>
          </val>
        </ser>
        <firstSliceAng val="0"/>
      </pieChart>
    </plotArea>
    <legend>
      <legendPos val="r"/>
    </legend>
    <plotVisOnly val="1"/>
    <dispBlanksAs val="gap"/>
  </chart>
</chartSpace>
</file>

<file path=xl/charts/chart3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Trend Utile Netto</a:t>
            </a:r>
          </a:p>
        </rich>
      </tx>
    </title>
    <plotArea>
      <lineChart>
        <grouping val="standard"/>
        <ser>
          <idx val="0"/>
          <order val="0"/>
          <tx>
            <strRef>
              <f>'Dashboard Calcolo delle Tasse'!D57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'Dashboard Calcolo delle Tasse'!$A$58:$A$69</f>
            </numRef>
          </cat>
          <val>
            <numRef>
              <f>'Dashboard Calcolo delle Tasse'!$D$58:$D$69</f>
            </numRef>
          </val>
        </ser>
        <axId val="10"/>
        <axId val="100"/>
      </line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chart" Target="/xl/charts/chart3.xml" Id="rId3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0</col>
      <colOff>0</colOff>
      <row>29</row>
      <rowOff>0</rowOff>
    </from>
    <ext cx="7200000" cy="36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10</col>
      <colOff>0</colOff>
      <row>29</row>
      <rowOff>0</rowOff>
    </from>
    <ext cx="7200000" cy="36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  <oneCellAnchor>
    <from>
      <col>0</col>
      <colOff>0</colOff>
      <row>49</row>
      <rowOff>0</rowOff>
    </from>
    <ext cx="7200000" cy="3600000"/>
    <graphicFrame>
      <nvGraphicFramePr>
        <cNvPr id="3" name="Chart 3"/>
        <cNvGraphicFramePr/>
      </nvGraphicFramePr>
      <xfrm/>
      <a:graphic>
        <a:graphicData uri="http://schemas.openxmlformats.org/drawingml/2006/chart">
          <c:chart r:id="rId3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69"/>
  <sheetViews>
    <sheetView workbookViewId="0">
      <pane ySplit="4" topLeftCell="A5" activePane="bottomLeft" state="frozen"/>
      <selection pane="bottomLeft" activeCell="A1" sqref="A1"/>
    </sheetView>
  </sheetViews>
  <sheetFormatPr baseColWidth="8" defaultRowHeight="15"/>
  <cols>
    <col width="12" customWidth="1" min="1" max="1"/>
    <col width="12" customWidth="1" min="2" max="2"/>
    <col width="18" customWidth="1" min="3" max="3"/>
    <col width="12" customWidth="1" min="4" max="4"/>
    <col width="12" customWidth="1" min="5" max="5"/>
    <col width="12" customWidth="1" min="6" max="6"/>
    <col width="12" customWidth="1" min="7" max="7"/>
    <col width="12" customWidth="1" min="8" max="8"/>
  </cols>
  <sheetData>
    <row r="1">
      <c r="A1" s="1" t="inlineStr">
        <is>
          <t>Calcolo delle Tasse S.R.L. - Dashboard 2024</t>
        </is>
      </c>
    </row>
    <row r="3">
      <c r="I3" s="2" t="inlineStr">
        <is>
          <t>Fatturato Annuale</t>
        </is>
      </c>
      <c r="J3" s="3" t="n"/>
    </row>
    <row r="4">
      <c r="A4" s="4" t="inlineStr">
        <is>
          <t>Numero</t>
        </is>
      </c>
      <c r="B4" s="4" t="inlineStr">
        <is>
          <t>Data</t>
        </is>
      </c>
      <c r="C4" s="4" t="inlineStr">
        <is>
          <t>Cliente</t>
        </is>
      </c>
      <c r="D4" s="4" t="inlineStr">
        <is>
          <t>Imponibile €</t>
        </is>
      </c>
      <c r="E4" s="4" t="inlineStr">
        <is>
          <t>Aliquota IVA</t>
        </is>
      </c>
      <c r="F4" s="4" t="inlineStr">
        <is>
          <t>IVA €</t>
        </is>
      </c>
      <c r="G4" s="4" t="inlineStr">
        <is>
          <t>Totale €</t>
        </is>
      </c>
      <c r="H4" s="4" t="inlineStr">
        <is>
          <t>Tipo</t>
        </is>
      </c>
      <c r="I4" s="5">
        <f>SOMMA.SE($H$5:$H$54;"Emessa";$D$5:$D$54)</f>
        <v/>
      </c>
      <c r="J4" s="3" t="n"/>
    </row>
    <row r="5">
      <c r="A5" s="6" t="n">
        <v>1</v>
      </c>
      <c r="B5" s="7" t="n">
        <v>45293</v>
      </c>
      <c r="C5" s="6" t="inlineStr">
        <is>
          <t>Alfa S.p.A.</t>
        </is>
      </c>
      <c r="D5" s="8" t="n">
        <v>4500</v>
      </c>
      <c r="E5" s="9" t="n">
        <v>0.22</v>
      </c>
      <c r="F5" s="8">
        <f>D5*E5</f>
        <v/>
      </c>
      <c r="G5" s="8">
        <f>D5+F5</f>
        <v/>
      </c>
      <c r="H5" s="6" t="inlineStr">
        <is>
          <t>Emessa</t>
        </is>
      </c>
      <c r="I5" s="2" t="inlineStr">
        <is>
          <t>Costi Annuali</t>
        </is>
      </c>
      <c r="J5" s="3" t="n"/>
    </row>
    <row r="6">
      <c r="A6" s="6" t="n">
        <v>2</v>
      </c>
      <c r="B6" s="7" t="n">
        <v>45306</v>
      </c>
      <c r="C6" s="6" t="inlineStr">
        <is>
          <t>Beta S.r.l.</t>
        </is>
      </c>
      <c r="D6" s="8" t="n">
        <v>3800</v>
      </c>
      <c r="E6" s="9" t="n">
        <v>0.22</v>
      </c>
      <c r="F6" s="8">
        <f>D6*E6</f>
        <v/>
      </c>
      <c r="G6" s="8">
        <f>D6+F6</f>
        <v/>
      </c>
      <c r="H6" s="6" t="inlineStr">
        <is>
          <t>Emessa</t>
        </is>
      </c>
      <c r="I6" s="5">
        <f>SOMMA.SE($H$5:$H$54;"Ricevuta";$D$5:$D$54)</f>
        <v/>
      </c>
      <c r="J6" s="3" t="n"/>
    </row>
    <row r="7">
      <c r="A7" s="6" t="n">
        <v>3</v>
      </c>
      <c r="B7" s="7" t="n">
        <v>45328</v>
      </c>
      <c r="C7" s="6" t="inlineStr">
        <is>
          <t>Gamma SNC</t>
        </is>
      </c>
      <c r="D7" s="8" t="n">
        <v>5200</v>
      </c>
      <c r="E7" s="9" t="n">
        <v>0.22</v>
      </c>
      <c r="F7" s="8">
        <f>D7*E7</f>
        <v/>
      </c>
      <c r="G7" s="8">
        <f>D7+F7</f>
        <v/>
      </c>
      <c r="H7" s="6" t="inlineStr">
        <is>
          <t>Emessa</t>
        </is>
      </c>
      <c r="I7" s="2" t="inlineStr">
        <is>
          <t>Utile Lordo</t>
        </is>
      </c>
      <c r="J7" s="3" t="n"/>
    </row>
    <row r="8">
      <c r="A8" s="6" t="n">
        <v>4</v>
      </c>
      <c r="B8" s="7" t="n">
        <v>45342</v>
      </c>
      <c r="C8" s="6" t="inlineStr">
        <is>
          <t>Delta SRL</t>
        </is>
      </c>
      <c r="D8" s="8" t="n">
        <v>4100</v>
      </c>
      <c r="E8" s="9" t="n">
        <v>0.22</v>
      </c>
      <c r="F8" s="8">
        <f>D8*E8</f>
        <v/>
      </c>
      <c r="G8" s="8">
        <f>D8+F8</f>
        <v/>
      </c>
      <c r="H8" s="6" t="inlineStr">
        <is>
          <t>Emessa</t>
        </is>
      </c>
      <c r="I8" s="5">
        <f>J5-J6</f>
        <v/>
      </c>
      <c r="J8" s="3" t="n"/>
    </row>
    <row r="9">
      <c r="A9" s="6" t="n">
        <v>5</v>
      </c>
      <c r="B9" s="7" t="n">
        <v>45358</v>
      </c>
      <c r="C9" s="6" t="inlineStr">
        <is>
          <t>Epsilon SRL</t>
        </is>
      </c>
      <c r="D9" s="8" t="n">
        <v>6000</v>
      </c>
      <c r="E9" s="9" t="n">
        <v>0.22</v>
      </c>
      <c r="F9" s="8">
        <f>D9*E9</f>
        <v/>
      </c>
      <c r="G9" s="8">
        <f>D9+F9</f>
        <v/>
      </c>
      <c r="H9" s="6" t="inlineStr">
        <is>
          <t>Emessa</t>
        </is>
      </c>
      <c r="I9" s="2" t="inlineStr">
        <is>
          <t>IRES 24%</t>
        </is>
      </c>
      <c r="J9" s="3" t="n"/>
    </row>
    <row r="10">
      <c r="A10" s="6" t="n">
        <v>6</v>
      </c>
      <c r="B10" s="7" t="n">
        <v>45373</v>
      </c>
      <c r="C10" s="6" t="inlineStr">
        <is>
          <t>Alfa S.p.A.</t>
        </is>
      </c>
      <c r="D10" s="8" t="n">
        <v>4550</v>
      </c>
      <c r="E10" s="9" t="n">
        <v>0.22</v>
      </c>
      <c r="F10" s="8">
        <f>D10*E10</f>
        <v/>
      </c>
      <c r="G10" s="8">
        <f>D10+F10</f>
        <v/>
      </c>
      <c r="H10" s="6" t="inlineStr">
        <is>
          <t>Emessa</t>
        </is>
      </c>
      <c r="I10" s="5">
        <f>J7*0.24</f>
        <v/>
      </c>
      <c r="J10" s="3" t="n"/>
    </row>
    <row r="11">
      <c r="A11" s="6" t="n">
        <v>7</v>
      </c>
      <c r="B11" s="7" t="n">
        <v>45386</v>
      </c>
      <c r="C11" s="6" t="inlineStr">
        <is>
          <t>Beta S.r.l.</t>
        </is>
      </c>
      <c r="D11" s="8" t="n">
        <v>4800</v>
      </c>
      <c r="E11" s="9" t="n">
        <v>0.22</v>
      </c>
      <c r="F11" s="8">
        <f>D11*E11</f>
        <v/>
      </c>
      <c r="G11" s="8">
        <f>D11+F11</f>
        <v/>
      </c>
      <c r="H11" s="6" t="inlineStr">
        <is>
          <t>Emessa</t>
        </is>
      </c>
      <c r="I11" s="2" t="inlineStr">
        <is>
          <t>IRAP 3,9%</t>
        </is>
      </c>
      <c r="J11" s="3" t="n"/>
    </row>
    <row r="12">
      <c r="A12" s="6" t="n">
        <v>8</v>
      </c>
      <c r="B12" s="7" t="n">
        <v>45400</v>
      </c>
      <c r="C12" s="6" t="inlineStr">
        <is>
          <t>Gamma SNC</t>
        </is>
      </c>
      <c r="D12" s="8" t="n">
        <v>5300</v>
      </c>
      <c r="E12" s="9" t="n">
        <v>0.22</v>
      </c>
      <c r="F12" s="8">
        <f>D12*E12</f>
        <v/>
      </c>
      <c r="G12" s="8">
        <f>D12+F12</f>
        <v/>
      </c>
      <c r="H12" s="6" t="inlineStr">
        <is>
          <t>Emessa</t>
        </is>
      </c>
      <c r="I12" s="5">
        <f>J7*0.039</f>
        <v/>
      </c>
      <c r="J12" s="3" t="n"/>
    </row>
    <row r="13">
      <c r="A13" s="6" t="n">
        <v>9</v>
      </c>
      <c r="B13" s="7" t="n">
        <v>45421</v>
      </c>
      <c r="C13" s="6" t="inlineStr">
        <is>
          <t>Delta SRL</t>
        </is>
      </c>
      <c r="D13" s="8" t="n">
        <v>6800</v>
      </c>
      <c r="E13" s="9" t="n">
        <v>0.22</v>
      </c>
      <c r="F13" s="8">
        <f>D13*E13</f>
        <v/>
      </c>
      <c r="G13" s="8">
        <f>D13+F13</f>
        <v/>
      </c>
      <c r="H13" s="6" t="inlineStr">
        <is>
          <t>Emessa</t>
        </is>
      </c>
      <c r="I13" s="2" t="inlineStr">
        <is>
          <t>Utile Netto</t>
        </is>
      </c>
      <c r="J13" s="3" t="n"/>
    </row>
    <row r="14">
      <c r="A14" s="6" t="n">
        <v>10</v>
      </c>
      <c r="B14" s="7" t="n">
        <v>45435</v>
      </c>
      <c r="C14" s="6" t="inlineStr">
        <is>
          <t>Epsilon SRL</t>
        </is>
      </c>
      <c r="D14" s="8" t="n">
        <v>5000</v>
      </c>
      <c r="E14" s="9" t="n">
        <v>0.22</v>
      </c>
      <c r="F14" s="8">
        <f>D14*E14</f>
        <v/>
      </c>
      <c r="G14" s="8">
        <f>D14+F14</f>
        <v/>
      </c>
      <c r="H14" s="6" t="inlineStr">
        <is>
          <t>Emessa</t>
        </is>
      </c>
      <c r="I14" s="5">
        <f>J7-J8-J9</f>
        <v/>
      </c>
      <c r="J14" s="3" t="n"/>
    </row>
    <row r="15">
      <c r="A15" s="6" t="n">
        <v>11</v>
      </c>
      <c r="B15" s="7" t="n">
        <v>45455</v>
      </c>
      <c r="C15" s="6" t="inlineStr">
        <is>
          <t>Alfa S.p.A.</t>
        </is>
      </c>
      <c r="D15" s="8" t="n">
        <v>5500</v>
      </c>
      <c r="E15" s="9" t="n">
        <v>0.22</v>
      </c>
      <c r="F15" s="8">
        <f>D15*E15</f>
        <v/>
      </c>
      <c r="G15" s="8">
        <f>D15+F15</f>
        <v/>
      </c>
      <c r="H15" s="6" t="inlineStr">
        <is>
          <t>Emessa</t>
        </is>
      </c>
      <c r="I15" s="2" t="inlineStr">
        <is>
          <t>IVA da Versare</t>
        </is>
      </c>
      <c r="J15" s="3" t="n"/>
    </row>
    <row r="16">
      <c r="A16" s="6" t="n">
        <v>12</v>
      </c>
      <c r="B16" s="7" t="n">
        <v>45469</v>
      </c>
      <c r="C16" s="6" t="inlineStr">
        <is>
          <t>Beta S.r.l.</t>
        </is>
      </c>
      <c r="D16" s="8" t="n">
        <v>4200</v>
      </c>
      <c r="E16" s="9" t="n">
        <v>0.22</v>
      </c>
      <c r="F16" s="8">
        <f>D16*E16</f>
        <v/>
      </c>
      <c r="G16" s="8">
        <f>D16+F16</f>
        <v/>
      </c>
      <c r="H16" s="6" t="inlineStr">
        <is>
          <t>Emessa</t>
        </is>
      </c>
      <c r="I16" s="5">
        <f>SOMMA.SE($H$5:$H$54;"Emessa";$F$5:$F$54)-SOMMA.SE($H$5:$H$54;"Ricevuta";$F$5:$F$54)</f>
        <v/>
      </c>
      <c r="J16" s="3" t="n"/>
    </row>
    <row r="17">
      <c r="A17" s="6" t="n">
        <v>13</v>
      </c>
      <c r="B17" s="7" t="n">
        <v>45478</v>
      </c>
      <c r="C17" s="6" t="inlineStr">
        <is>
          <t>Gamma SNC</t>
        </is>
      </c>
      <c r="D17" s="8" t="n">
        <v>7200</v>
      </c>
      <c r="E17" s="9" t="n">
        <v>0.22</v>
      </c>
      <c r="F17" s="8">
        <f>D17*E17</f>
        <v/>
      </c>
      <c r="G17" s="8">
        <f>D17+F17</f>
        <v/>
      </c>
      <c r="H17" s="6" t="inlineStr">
        <is>
          <t>Emessa</t>
        </is>
      </c>
    </row>
    <row r="18">
      <c r="A18" s="6" t="n">
        <v>14</v>
      </c>
      <c r="B18" s="7" t="n">
        <v>45492</v>
      </c>
      <c r="C18" s="6" t="inlineStr">
        <is>
          <t>Delta SRL</t>
        </is>
      </c>
      <c r="D18" s="8" t="n">
        <v>5600</v>
      </c>
      <c r="E18" s="9" t="n">
        <v>0.22</v>
      </c>
      <c r="F18" s="8">
        <f>D18*E18</f>
        <v/>
      </c>
      <c r="G18" s="8">
        <f>D18+F18</f>
        <v/>
      </c>
      <c r="H18" s="6" t="inlineStr">
        <is>
          <t>Emessa</t>
        </is>
      </c>
    </row>
    <row r="19">
      <c r="A19" s="6" t="n">
        <v>15</v>
      </c>
      <c r="B19" s="7" t="n">
        <v>45512</v>
      </c>
      <c r="C19" s="6" t="inlineStr">
        <is>
          <t>Epsilon SRL</t>
        </is>
      </c>
      <c r="D19" s="8" t="n">
        <v>6100</v>
      </c>
      <c r="E19" s="9" t="n">
        <v>0.22</v>
      </c>
      <c r="F19" s="8">
        <f>D19*E19</f>
        <v/>
      </c>
      <c r="G19" s="8">
        <f>D19+F19</f>
        <v/>
      </c>
      <c r="H19" s="6" t="inlineStr">
        <is>
          <t>Emessa</t>
        </is>
      </c>
    </row>
    <row r="20">
      <c r="A20" s="6" t="n">
        <v>16</v>
      </c>
      <c r="B20" s="7" t="n">
        <v>45526</v>
      </c>
      <c r="C20" s="6" t="inlineStr">
        <is>
          <t>Alfa S.p.A.</t>
        </is>
      </c>
      <c r="D20" s="8" t="n">
        <v>5300</v>
      </c>
      <c r="E20" s="9" t="n">
        <v>0.22</v>
      </c>
      <c r="F20" s="8">
        <f>D20*E20</f>
        <v/>
      </c>
      <c r="G20" s="8">
        <f>D20+F20</f>
        <v/>
      </c>
      <c r="H20" s="6" t="inlineStr">
        <is>
          <t>Emessa</t>
        </is>
      </c>
    </row>
    <row r="21">
      <c r="A21" s="6" t="n">
        <v>17</v>
      </c>
      <c r="B21" s="7" t="n">
        <v>45546</v>
      </c>
      <c r="C21" s="6" t="inlineStr">
        <is>
          <t>Beta S.r.l.</t>
        </is>
      </c>
      <c r="D21" s="8" t="n">
        <v>7000</v>
      </c>
      <c r="E21" s="9" t="n">
        <v>0.22</v>
      </c>
      <c r="F21" s="8">
        <f>D21*E21</f>
        <v/>
      </c>
      <c r="G21" s="8">
        <f>D21+F21</f>
        <v/>
      </c>
      <c r="H21" s="6" t="inlineStr">
        <is>
          <t>Emessa</t>
        </is>
      </c>
    </row>
    <row r="22">
      <c r="A22" s="6" t="n">
        <v>18</v>
      </c>
      <c r="B22" s="7" t="n">
        <v>45560</v>
      </c>
      <c r="C22" s="6" t="inlineStr">
        <is>
          <t>Gamma SNC</t>
        </is>
      </c>
      <c r="D22" s="8" t="n">
        <v>4800</v>
      </c>
      <c r="E22" s="9" t="n">
        <v>0.22</v>
      </c>
      <c r="F22" s="8">
        <f>D22*E22</f>
        <v/>
      </c>
      <c r="G22" s="8">
        <f>D22+F22</f>
        <v/>
      </c>
      <c r="H22" s="6" t="inlineStr">
        <is>
          <t>Emessa</t>
        </is>
      </c>
    </row>
    <row r="23">
      <c r="A23" s="6" t="n">
        <v>19</v>
      </c>
      <c r="B23" s="7" t="n">
        <v>45572</v>
      </c>
      <c r="C23" s="6" t="inlineStr">
        <is>
          <t>Delta SRL</t>
        </is>
      </c>
      <c r="D23" s="8" t="n">
        <v>6500</v>
      </c>
      <c r="E23" s="9" t="n">
        <v>0.22</v>
      </c>
      <c r="F23" s="8">
        <f>D23*E23</f>
        <v/>
      </c>
      <c r="G23" s="8">
        <f>D23+F23</f>
        <v/>
      </c>
      <c r="H23" s="6" t="inlineStr">
        <is>
          <t>Emessa</t>
        </is>
      </c>
    </row>
    <row r="24">
      <c r="A24" s="6" t="n">
        <v>20</v>
      </c>
      <c r="B24" s="7" t="n">
        <v>45586</v>
      </c>
      <c r="C24" s="6" t="inlineStr">
        <is>
          <t>Epsilon SRL</t>
        </is>
      </c>
      <c r="D24" s="8" t="n">
        <v>5100</v>
      </c>
      <c r="E24" s="9" t="n">
        <v>0.22</v>
      </c>
      <c r="F24" s="8">
        <f>D24*E24</f>
        <v/>
      </c>
      <c r="G24" s="8">
        <f>D24+F24</f>
        <v/>
      </c>
      <c r="H24" s="6" t="inlineStr">
        <is>
          <t>Emessa</t>
        </is>
      </c>
    </row>
    <row r="25">
      <c r="A25" s="6" t="n">
        <v>21</v>
      </c>
      <c r="B25" s="7" t="n">
        <v>45606</v>
      </c>
      <c r="C25" s="6" t="inlineStr">
        <is>
          <t>Alfa S.p.A.</t>
        </is>
      </c>
      <c r="D25" s="8" t="n">
        <v>5400</v>
      </c>
      <c r="E25" s="9" t="n">
        <v>0.22</v>
      </c>
      <c r="F25" s="8">
        <f>D25*E25</f>
        <v/>
      </c>
      <c r="G25" s="8">
        <f>D25+F25</f>
        <v/>
      </c>
      <c r="H25" s="6" t="inlineStr">
        <is>
          <t>Emessa</t>
        </is>
      </c>
    </row>
    <row r="26">
      <c r="A26" s="6" t="n">
        <v>22</v>
      </c>
      <c r="B26" s="7" t="n">
        <v>45620</v>
      </c>
      <c r="C26" s="6" t="inlineStr">
        <is>
          <t>Beta S.r.l.</t>
        </is>
      </c>
      <c r="D26" s="8" t="n">
        <v>4900</v>
      </c>
      <c r="E26" s="9" t="n">
        <v>0.22</v>
      </c>
      <c r="F26" s="8">
        <f>D26*E26</f>
        <v/>
      </c>
      <c r="G26" s="8">
        <f>D26+F26</f>
        <v/>
      </c>
      <c r="H26" s="6" t="inlineStr">
        <is>
          <t>Emessa</t>
        </is>
      </c>
    </row>
    <row r="27">
      <c r="A27" s="6" t="n">
        <v>23</v>
      </c>
      <c r="B27" s="7" t="n">
        <v>45635</v>
      </c>
      <c r="C27" s="6" t="inlineStr">
        <is>
          <t>Gamma SNC</t>
        </is>
      </c>
      <c r="D27" s="8" t="n">
        <v>7300</v>
      </c>
      <c r="E27" s="9" t="n">
        <v>0.22</v>
      </c>
      <c r="F27" s="8">
        <f>D27*E27</f>
        <v/>
      </c>
      <c r="G27" s="8">
        <f>D27+F27</f>
        <v/>
      </c>
      <c r="H27" s="6" t="inlineStr">
        <is>
          <t>Emessa</t>
        </is>
      </c>
    </row>
    <row r="28">
      <c r="A28" s="6" t="n">
        <v>24</v>
      </c>
      <c r="B28" s="7" t="n">
        <v>45646</v>
      </c>
      <c r="C28" s="6" t="inlineStr">
        <is>
          <t>Delta SRL</t>
        </is>
      </c>
      <c r="D28" s="8" t="n">
        <v>5600</v>
      </c>
      <c r="E28" s="9" t="n">
        <v>0.22</v>
      </c>
      <c r="F28" s="8">
        <f>D28*E28</f>
        <v/>
      </c>
      <c r="G28" s="8">
        <f>D28+F28</f>
        <v/>
      </c>
      <c r="H28" s="6" t="inlineStr">
        <is>
          <t>Emessa</t>
        </is>
      </c>
    </row>
    <row r="29">
      <c r="A29" s="6" t="n">
        <v>25</v>
      </c>
      <c r="B29" s="7" t="n">
        <v>45319</v>
      </c>
      <c r="C29" s="6" t="inlineStr">
        <is>
          <t>Epsilon SRL</t>
        </is>
      </c>
      <c r="D29" s="8" t="n">
        <v>3900</v>
      </c>
      <c r="E29" s="9" t="n">
        <v>0.22</v>
      </c>
      <c r="F29" s="8">
        <f>D29*E29</f>
        <v/>
      </c>
      <c r="G29" s="8">
        <f>D29+F29</f>
        <v/>
      </c>
      <c r="H29" s="6" t="inlineStr">
        <is>
          <t>Emessa</t>
        </is>
      </c>
    </row>
    <row r="30">
      <c r="A30" s="6" t="n">
        <v>26</v>
      </c>
      <c r="B30" s="7" t="n">
        <v>45335</v>
      </c>
      <c r="C30" s="6" t="inlineStr">
        <is>
          <t>Alfa S.p.A.</t>
        </is>
      </c>
      <c r="D30" s="8" t="n">
        <v>4300</v>
      </c>
      <c r="E30" s="9" t="n">
        <v>0.22</v>
      </c>
      <c r="F30" s="8">
        <f>D30*E30</f>
        <v/>
      </c>
      <c r="G30" s="8">
        <f>D30+F30</f>
        <v/>
      </c>
      <c r="H30" s="6" t="inlineStr">
        <is>
          <t>Emessa</t>
        </is>
      </c>
    </row>
    <row r="31">
      <c r="A31" s="6" t="n">
        <v>27</v>
      </c>
      <c r="B31" s="7" t="n">
        <v>45379</v>
      </c>
      <c r="C31" s="6" t="inlineStr">
        <is>
          <t>Beta S.r.l.</t>
        </is>
      </c>
      <c r="D31" s="8" t="n">
        <v>4700</v>
      </c>
      <c r="E31" s="9" t="n">
        <v>0.22</v>
      </c>
      <c r="F31" s="8">
        <f>D31*E31</f>
        <v/>
      </c>
      <c r="G31" s="8">
        <f>D31+F31</f>
        <v/>
      </c>
      <c r="H31" s="6" t="inlineStr">
        <is>
          <t>Emessa</t>
        </is>
      </c>
    </row>
    <row r="32">
      <c r="A32" s="6" t="n">
        <v>28</v>
      </c>
      <c r="B32" s="7" t="n">
        <v>45412</v>
      </c>
      <c r="C32" s="6" t="inlineStr">
        <is>
          <t>Gamma SNC</t>
        </is>
      </c>
      <c r="D32" s="8" t="n">
        <v>5100</v>
      </c>
      <c r="E32" s="9" t="n">
        <v>0.22</v>
      </c>
      <c r="F32" s="8">
        <f>D32*E32</f>
        <v/>
      </c>
      <c r="G32" s="8">
        <f>D32+F32</f>
        <v/>
      </c>
      <c r="H32" s="6" t="inlineStr">
        <is>
          <t>Emessa</t>
        </is>
      </c>
    </row>
    <row r="33">
      <c r="A33" s="6" t="n">
        <v>29</v>
      </c>
      <c r="B33" s="7" t="n">
        <v>45443</v>
      </c>
      <c r="C33" s="6" t="inlineStr">
        <is>
          <t>Delta SRL</t>
        </is>
      </c>
      <c r="D33" s="8" t="n">
        <v>6900</v>
      </c>
      <c r="E33" s="9" t="n">
        <v>0.22</v>
      </c>
      <c r="F33" s="8">
        <f>D33*E33</f>
        <v/>
      </c>
      <c r="G33" s="8">
        <f>D33+F33</f>
        <v/>
      </c>
      <c r="H33" s="6" t="inlineStr">
        <is>
          <t>Emessa</t>
        </is>
      </c>
    </row>
    <row r="34">
      <c r="A34" s="6" t="n">
        <v>30</v>
      </c>
      <c r="B34" s="7" t="n">
        <v>45473</v>
      </c>
      <c r="C34" s="6" t="inlineStr">
        <is>
          <t>Epsilon SRL</t>
        </is>
      </c>
      <c r="D34" s="8" t="n">
        <v>5800</v>
      </c>
      <c r="E34" s="9" t="n">
        <v>0.22</v>
      </c>
      <c r="F34" s="8">
        <f>D34*E34</f>
        <v/>
      </c>
      <c r="G34" s="8">
        <f>D34+F34</f>
        <v/>
      </c>
      <c r="H34" s="6" t="inlineStr">
        <is>
          <t>Emessa</t>
        </is>
      </c>
    </row>
    <row r="35">
      <c r="A35" s="6" t="inlineStr">
        <is>
          <t>F1</t>
        </is>
      </c>
      <c r="B35" s="7" t="n">
        <v>45301</v>
      </c>
      <c r="C35" s="6" t="inlineStr">
        <is>
          <t>Ufficio&amp;Co.</t>
        </is>
      </c>
      <c r="D35" s="8" t="n">
        <v>1200</v>
      </c>
      <c r="E35" s="9" t="n">
        <v>0.22</v>
      </c>
      <c r="F35" s="8">
        <f>D35*E35</f>
        <v/>
      </c>
      <c r="G35" s="8">
        <f>D35+F35</f>
        <v/>
      </c>
      <c r="H35" s="6" t="inlineStr">
        <is>
          <t>Ricevuta</t>
        </is>
      </c>
    </row>
    <row r="36">
      <c r="A36" s="6" t="inlineStr">
        <is>
          <t>F2</t>
        </is>
      </c>
      <c r="B36" s="7" t="n">
        <v>45313</v>
      </c>
      <c r="C36" s="6" t="inlineStr">
        <is>
          <t>ServiziWeb SRL</t>
        </is>
      </c>
      <c r="D36" s="8" t="n">
        <v>900</v>
      </c>
      <c r="E36" s="9" t="n">
        <v>0.22</v>
      </c>
      <c r="F36" s="8">
        <f>D36*E36</f>
        <v/>
      </c>
      <c r="G36" s="8">
        <f>D36+F36</f>
        <v/>
      </c>
      <c r="H36" s="6" t="inlineStr">
        <is>
          <t>Ricevuta</t>
        </is>
      </c>
    </row>
    <row r="37">
      <c r="A37" s="6" t="inlineStr">
        <is>
          <t>F3</t>
        </is>
      </c>
      <c r="B37" s="7" t="n">
        <v>45336</v>
      </c>
      <c r="C37" s="6" t="inlineStr">
        <is>
          <t>Telecom Italia</t>
        </is>
      </c>
      <c r="D37" s="8" t="n">
        <v>1100</v>
      </c>
      <c r="E37" s="9" t="n">
        <v>0.22</v>
      </c>
      <c r="F37" s="8">
        <f>D37*E37</f>
        <v/>
      </c>
      <c r="G37" s="8">
        <f>D37+F37</f>
        <v/>
      </c>
      <c r="H37" s="6" t="inlineStr">
        <is>
          <t>Ricevuta</t>
        </is>
      </c>
    </row>
    <row r="38">
      <c r="A38" s="6" t="inlineStr">
        <is>
          <t>F4</t>
        </is>
      </c>
      <c r="B38" s="7" t="n">
        <v>45349</v>
      </c>
      <c r="C38" s="6" t="inlineStr">
        <is>
          <t>Energia+ SPA</t>
        </is>
      </c>
      <c r="D38" s="8" t="n">
        <v>950</v>
      </c>
      <c r="E38" s="9" t="n">
        <v>0.22</v>
      </c>
      <c r="F38" s="8">
        <f>D38*E38</f>
        <v/>
      </c>
      <c r="G38" s="8">
        <f>D38+F38</f>
        <v/>
      </c>
      <c r="H38" s="6" t="inlineStr">
        <is>
          <t>Ricevuta</t>
        </is>
      </c>
    </row>
    <row r="39">
      <c r="A39" s="6" t="inlineStr">
        <is>
          <t>F5</t>
        </is>
      </c>
      <c r="B39" s="7" t="n">
        <v>45363</v>
      </c>
      <c r="C39" s="6" t="inlineStr">
        <is>
          <t>Cancelleria 2000</t>
        </is>
      </c>
      <c r="D39" s="8" t="n">
        <v>1300</v>
      </c>
      <c r="E39" s="9" t="n">
        <v>0.22</v>
      </c>
      <c r="F39" s="8">
        <f>D39*E39</f>
        <v/>
      </c>
      <c r="G39" s="8">
        <f>D39+F39</f>
        <v/>
      </c>
      <c r="H39" s="6" t="inlineStr">
        <is>
          <t>Ricevuta</t>
        </is>
      </c>
    </row>
    <row r="40">
      <c r="A40" s="6" t="inlineStr">
        <is>
          <t>F6</t>
        </is>
      </c>
      <c r="B40" s="7" t="n">
        <v>45377</v>
      </c>
      <c r="C40" s="6" t="inlineStr">
        <is>
          <t>ServiziWeb SRL</t>
        </is>
      </c>
      <c r="D40" s="8" t="n">
        <v>850</v>
      </c>
      <c r="E40" s="9" t="n">
        <v>0.22</v>
      </c>
      <c r="F40" s="8">
        <f>D40*E40</f>
        <v/>
      </c>
      <c r="G40" s="8">
        <f>D40+F40</f>
        <v/>
      </c>
      <c r="H40" s="6" t="inlineStr">
        <is>
          <t>Ricevuta</t>
        </is>
      </c>
    </row>
    <row r="41">
      <c r="A41" s="6" t="inlineStr">
        <is>
          <t>F7</t>
        </is>
      </c>
      <c r="B41" s="7" t="n">
        <v>45391</v>
      </c>
      <c r="C41" s="6" t="inlineStr">
        <is>
          <t>Telecom Italia</t>
        </is>
      </c>
      <c r="D41" s="8" t="n">
        <v>1150</v>
      </c>
      <c r="E41" s="9" t="n">
        <v>0.22</v>
      </c>
      <c r="F41" s="8">
        <f>D41*E41</f>
        <v/>
      </c>
      <c r="G41" s="8">
        <f>D41+F41</f>
        <v/>
      </c>
      <c r="H41" s="6" t="inlineStr">
        <is>
          <t>Ricevuta</t>
        </is>
      </c>
    </row>
    <row r="42">
      <c r="A42" s="6" t="inlineStr">
        <is>
          <t>F8</t>
        </is>
      </c>
      <c r="B42" s="7" t="n">
        <v>45423</v>
      </c>
      <c r="C42" s="6" t="inlineStr">
        <is>
          <t>Energia+ SPA</t>
        </is>
      </c>
      <c r="D42" s="8" t="n">
        <v>980</v>
      </c>
      <c r="E42" s="9" t="n">
        <v>0.22</v>
      </c>
      <c r="F42" s="8">
        <f>D42*E42</f>
        <v/>
      </c>
      <c r="G42" s="8">
        <f>D42+F42</f>
        <v/>
      </c>
      <c r="H42" s="6" t="inlineStr">
        <is>
          <t>Ricevuta</t>
        </is>
      </c>
    </row>
    <row r="43">
      <c r="A43" s="6" t="inlineStr">
        <is>
          <t>F9</t>
        </is>
      </c>
      <c r="B43" s="7" t="n">
        <v>45436</v>
      </c>
      <c r="C43" s="6" t="inlineStr">
        <is>
          <t>Ufficio&amp;Co.</t>
        </is>
      </c>
      <c r="D43" s="8" t="n">
        <v>1050</v>
      </c>
      <c r="E43" s="9" t="n">
        <v>0.22</v>
      </c>
      <c r="F43" s="8">
        <f>D43*E43</f>
        <v/>
      </c>
      <c r="G43" s="8">
        <f>D43+F43</f>
        <v/>
      </c>
      <c r="H43" s="6" t="inlineStr">
        <is>
          <t>Ricevuta</t>
        </is>
      </c>
    </row>
    <row r="44">
      <c r="A44" s="6" t="inlineStr">
        <is>
          <t>F10</t>
        </is>
      </c>
      <c r="B44" s="7" t="n">
        <v>45451</v>
      </c>
      <c r="C44" s="6" t="inlineStr">
        <is>
          <t>MarketingPro</t>
        </is>
      </c>
      <c r="D44" s="8" t="n">
        <v>1400</v>
      </c>
      <c r="E44" s="9" t="n">
        <v>0.22</v>
      </c>
      <c r="F44" s="8">
        <f>D44*E44</f>
        <v/>
      </c>
      <c r="G44" s="8">
        <f>D44+F44</f>
        <v/>
      </c>
      <c r="H44" s="6" t="inlineStr">
        <is>
          <t>Ricevuta</t>
        </is>
      </c>
    </row>
    <row r="45">
      <c r="A45" s="6" t="inlineStr">
        <is>
          <t>F11</t>
        </is>
      </c>
      <c r="B45" s="7" t="n">
        <v>45465</v>
      </c>
      <c r="C45" s="6" t="inlineStr">
        <is>
          <t>ServiziWeb SRL</t>
        </is>
      </c>
      <c r="D45" s="8" t="n">
        <v>900</v>
      </c>
      <c r="E45" s="9" t="n">
        <v>0.22</v>
      </c>
      <c r="F45" s="8">
        <f>D45*E45</f>
        <v/>
      </c>
      <c r="G45" s="8">
        <f>D45+F45</f>
        <v/>
      </c>
      <c r="H45" s="6" t="inlineStr">
        <is>
          <t>Ricevuta</t>
        </is>
      </c>
    </row>
    <row r="46">
      <c r="A46" s="6" t="inlineStr">
        <is>
          <t>F12</t>
        </is>
      </c>
      <c r="B46" s="7" t="n">
        <v>45487</v>
      </c>
      <c r="C46" s="6" t="inlineStr">
        <is>
          <t>Energia+ SPA</t>
        </is>
      </c>
      <c r="D46" s="8" t="n">
        <v>1020</v>
      </c>
      <c r="E46" s="9" t="n">
        <v>0.22</v>
      </c>
      <c r="F46" s="8">
        <f>D46*E46</f>
        <v/>
      </c>
      <c r="G46" s="8">
        <f>D46+F46</f>
        <v/>
      </c>
      <c r="H46" s="6" t="inlineStr">
        <is>
          <t>Ricevuta</t>
        </is>
      </c>
    </row>
    <row r="47">
      <c r="A47" s="6" t="inlineStr">
        <is>
          <t>F13</t>
        </is>
      </c>
      <c r="B47" s="7" t="n">
        <v>45522</v>
      </c>
      <c r="C47" s="6" t="inlineStr">
        <is>
          <t>Ufficio&amp;Co.</t>
        </is>
      </c>
      <c r="D47" s="8" t="n">
        <v>1250</v>
      </c>
      <c r="E47" s="9" t="n">
        <v>0.22</v>
      </c>
      <c r="F47" s="8">
        <f>D47*E47</f>
        <v/>
      </c>
      <c r="G47" s="8">
        <f>D47+F47</f>
        <v/>
      </c>
      <c r="H47" s="6" t="inlineStr">
        <is>
          <t>Ricevuta</t>
        </is>
      </c>
    </row>
    <row r="48">
      <c r="A48" s="6" t="inlineStr">
        <is>
          <t>F14</t>
        </is>
      </c>
      <c r="B48" s="7" t="n">
        <v>45540</v>
      </c>
      <c r="C48" s="6" t="inlineStr">
        <is>
          <t>Telecom Italia</t>
        </is>
      </c>
      <c r="D48" s="8" t="n">
        <v>1120</v>
      </c>
      <c r="E48" s="9" t="n">
        <v>0.22</v>
      </c>
      <c r="F48" s="8">
        <f>D48*E48</f>
        <v/>
      </c>
      <c r="G48" s="8">
        <f>D48+F48</f>
        <v/>
      </c>
      <c r="H48" s="6" t="inlineStr">
        <is>
          <t>Ricevuta</t>
        </is>
      </c>
    </row>
    <row r="49">
      <c r="A49" s="6" t="inlineStr">
        <is>
          <t>F15</t>
        </is>
      </c>
      <c r="B49" s="7" t="n">
        <v>45554</v>
      </c>
      <c r="C49" s="6" t="inlineStr">
        <is>
          <t>Cancelleria 2000</t>
        </is>
      </c>
      <c r="D49" s="8" t="n">
        <v>950</v>
      </c>
      <c r="E49" s="9" t="n">
        <v>0.22</v>
      </c>
      <c r="F49" s="8">
        <f>D49*E49</f>
        <v/>
      </c>
      <c r="G49" s="8">
        <f>D49+F49</f>
        <v/>
      </c>
      <c r="H49" s="6" t="inlineStr">
        <is>
          <t>Ricevuta</t>
        </is>
      </c>
    </row>
    <row r="50">
      <c r="A50" s="6" t="inlineStr">
        <is>
          <t>F16</t>
        </is>
      </c>
      <c r="B50" s="7" t="n">
        <v>45568</v>
      </c>
      <c r="C50" s="6" t="inlineStr">
        <is>
          <t>Energia+ SPA</t>
        </is>
      </c>
      <c r="D50" s="8" t="n">
        <v>990</v>
      </c>
      <c r="E50" s="9" t="n">
        <v>0.22</v>
      </c>
      <c r="F50" s="8">
        <f>D50*E50</f>
        <v/>
      </c>
      <c r="G50" s="8">
        <f>D50+F50</f>
        <v/>
      </c>
      <c r="H50" s="6" t="inlineStr">
        <is>
          <t>Ricevuta</t>
        </is>
      </c>
    </row>
    <row r="51">
      <c r="A51" s="6" t="inlineStr">
        <is>
          <t>F17</t>
        </is>
      </c>
      <c r="B51" s="7" t="n">
        <v>45582</v>
      </c>
      <c r="C51" s="6" t="inlineStr">
        <is>
          <t>MarketingPro</t>
        </is>
      </c>
      <c r="D51" s="8" t="n">
        <v>1450</v>
      </c>
      <c r="E51" s="9" t="n">
        <v>0.22</v>
      </c>
      <c r="F51" s="8">
        <f>D51*E51</f>
        <v/>
      </c>
      <c r="G51" s="8">
        <f>D51+F51</f>
        <v/>
      </c>
      <c r="H51" s="6" t="inlineStr">
        <is>
          <t>Ricevuta</t>
        </is>
      </c>
    </row>
    <row r="52">
      <c r="A52" s="6" t="inlineStr">
        <is>
          <t>F18</t>
        </is>
      </c>
      <c r="B52" s="7" t="n">
        <v>45602</v>
      </c>
      <c r="C52" s="6" t="inlineStr">
        <is>
          <t>Telecom Italia</t>
        </is>
      </c>
      <c r="D52" s="8" t="n">
        <v>1180</v>
      </c>
      <c r="E52" s="9" t="n">
        <v>0.22</v>
      </c>
      <c r="F52" s="8">
        <f>D52*E52</f>
        <v/>
      </c>
      <c r="G52" s="8">
        <f>D52+F52</f>
        <v/>
      </c>
      <c r="H52" s="6" t="inlineStr">
        <is>
          <t>Ricevuta</t>
        </is>
      </c>
    </row>
    <row r="53">
      <c r="A53" s="6" t="inlineStr">
        <is>
          <t>F19</t>
        </is>
      </c>
      <c r="B53" s="7" t="n">
        <v>45616</v>
      </c>
      <c r="C53" s="6" t="inlineStr">
        <is>
          <t>Ufficio&amp;Co.</t>
        </is>
      </c>
      <c r="D53" s="8" t="n">
        <v>1300</v>
      </c>
      <c r="E53" s="9" t="n">
        <v>0.22</v>
      </c>
      <c r="F53" s="8">
        <f>D53*E53</f>
        <v/>
      </c>
      <c r="G53" s="8">
        <f>D53+F53</f>
        <v/>
      </c>
      <c r="H53" s="6" t="inlineStr">
        <is>
          <t>Ricevuta</t>
        </is>
      </c>
    </row>
    <row r="54">
      <c r="A54" s="6" t="inlineStr">
        <is>
          <t>F20</t>
        </is>
      </c>
      <c r="B54" s="7" t="n">
        <v>45639</v>
      </c>
      <c r="C54" s="6" t="inlineStr">
        <is>
          <t>MarketingPro</t>
        </is>
      </c>
      <c r="D54" s="8" t="n">
        <v>1500</v>
      </c>
      <c r="E54" s="9" t="n">
        <v>0.22</v>
      </c>
      <c r="F54" s="8">
        <f>D54*E54</f>
        <v/>
      </c>
      <c r="G54" s="8">
        <f>D54+F54</f>
        <v/>
      </c>
      <c r="H54" s="6" t="inlineStr">
        <is>
          <t>Ricevuta</t>
        </is>
      </c>
    </row>
    <row r="57">
      <c r="A57" s="10" t="inlineStr">
        <is>
          <t>Mese</t>
        </is>
      </c>
      <c r="B57" s="10" t="inlineStr">
        <is>
          <t>Ricavi €</t>
        </is>
      </c>
      <c r="C57" s="10" t="inlineStr">
        <is>
          <t>Costi €</t>
        </is>
      </c>
      <c r="D57" s="10" t="inlineStr">
        <is>
          <t>Utile Netto €</t>
        </is>
      </c>
    </row>
    <row r="58">
      <c r="A58" t="inlineStr">
        <is>
          <t>Gennaio</t>
        </is>
      </c>
      <c r="B58" s="11" t="n">
        <v>12200</v>
      </c>
      <c r="C58" s="11" t="n">
        <v>2100</v>
      </c>
      <c r="D58" s="11" t="n">
        <v>10100</v>
      </c>
    </row>
    <row r="59">
      <c r="A59" t="inlineStr">
        <is>
          <t>Febbraio</t>
        </is>
      </c>
      <c r="B59" s="11" t="n">
        <v>13600</v>
      </c>
      <c r="C59" s="11" t="n">
        <v>2050</v>
      </c>
      <c r="D59" s="11" t="n">
        <v>11550</v>
      </c>
    </row>
    <row r="60">
      <c r="A60" t="inlineStr">
        <is>
          <t>Marzo</t>
        </is>
      </c>
      <c r="B60" s="11" t="n">
        <v>15250</v>
      </c>
      <c r="C60" s="11" t="n">
        <v>2150</v>
      </c>
      <c r="D60" s="11" t="n">
        <v>13100</v>
      </c>
    </row>
    <row r="61">
      <c r="A61" t="inlineStr">
        <is>
          <t>Aprile</t>
        </is>
      </c>
      <c r="B61" s="11" t="n">
        <v>15200</v>
      </c>
      <c r="C61" s="11" t="n">
        <v>1150</v>
      </c>
      <c r="D61" s="11" t="n">
        <v>14050</v>
      </c>
    </row>
    <row r="62">
      <c r="A62" t="inlineStr">
        <is>
          <t>Maggio</t>
        </is>
      </c>
      <c r="B62" s="11" t="n">
        <v>18700</v>
      </c>
      <c r="C62" s="11" t="n">
        <v>2030</v>
      </c>
      <c r="D62" s="11" t="n">
        <v>16670</v>
      </c>
    </row>
    <row r="63">
      <c r="A63" t="inlineStr">
        <is>
          <t>Giugno</t>
        </is>
      </c>
      <c r="B63" s="11" t="n">
        <v>15500</v>
      </c>
      <c r="C63" s="11" t="n">
        <v>2300</v>
      </c>
      <c r="D63" s="11" t="n">
        <v>13200</v>
      </c>
    </row>
    <row r="64">
      <c r="A64" t="inlineStr">
        <is>
          <t>Luglio</t>
        </is>
      </c>
      <c r="B64" s="11" t="n">
        <v>12800</v>
      </c>
      <c r="C64" s="11" t="n">
        <v>1020</v>
      </c>
      <c r="D64" s="11" t="n">
        <v>11780</v>
      </c>
    </row>
    <row r="65">
      <c r="A65" t="inlineStr">
        <is>
          <t>Agosto</t>
        </is>
      </c>
      <c r="B65" s="11" t="n">
        <v>11400</v>
      </c>
      <c r="C65" s="11" t="n">
        <v>1250</v>
      </c>
      <c r="D65" s="11" t="n">
        <v>10150</v>
      </c>
    </row>
    <row r="66">
      <c r="A66" t="inlineStr">
        <is>
          <t>Settembre</t>
        </is>
      </c>
      <c r="B66" s="11" t="n">
        <v>11800</v>
      </c>
      <c r="C66" s="11" t="n">
        <v>2070</v>
      </c>
      <c r="D66" s="11" t="n">
        <v>9730</v>
      </c>
    </row>
    <row r="67">
      <c r="A67" t="inlineStr">
        <is>
          <t>Ottobre</t>
        </is>
      </c>
      <c r="B67" s="11" t="n">
        <v>11600</v>
      </c>
      <c r="C67" s="11" t="n">
        <v>2440</v>
      </c>
      <c r="D67" s="11" t="n">
        <v>9160</v>
      </c>
    </row>
    <row r="68">
      <c r="A68" t="inlineStr">
        <is>
          <t>Novembre</t>
        </is>
      </c>
      <c r="B68" s="11" t="n">
        <v>10300</v>
      </c>
      <c r="C68" s="11" t="n">
        <v>2480</v>
      </c>
      <c r="D68" s="11" t="n">
        <v>7820</v>
      </c>
    </row>
    <row r="69">
      <c r="A69" t="inlineStr">
        <is>
          <t>Dicembre</t>
        </is>
      </c>
      <c r="B69" s="11" t="n">
        <v>12900</v>
      </c>
      <c r="C69" s="11" t="n">
        <v>1500</v>
      </c>
      <c r="D69" s="11" t="n">
        <v>11400</v>
      </c>
    </row>
  </sheetData>
  <mergeCells count="15">
    <mergeCell ref="I14:J14"/>
    <mergeCell ref="I12:J12"/>
    <mergeCell ref="I4:J4"/>
    <mergeCell ref="I6:J6"/>
    <mergeCell ref="I16:J16"/>
    <mergeCell ref="I8:J8"/>
    <mergeCell ref="I7:J7"/>
    <mergeCell ref="I10:J10"/>
    <mergeCell ref="I15:J15"/>
    <mergeCell ref="I11:J11"/>
    <mergeCell ref="I5:J5"/>
    <mergeCell ref="I13:J13"/>
    <mergeCell ref="A1:H1"/>
    <mergeCell ref="I9:J9"/>
    <mergeCell ref="I3:J3"/>
  </mergeCell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2025-06-28T23:22:21Z</dcterms:created>
  <dcterms:modified xsi:type="dcterms:W3CDTF">2025-06-28T23:22:21Z</dcterms:modified>
</cp:coreProperties>
</file>